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82C942C9-3FD5-490A-BF4E-694D5CA85A4D}"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ПС'!$A$2:$T$33</definedName>
    <definedName name="_xlnm.Print_Area" localSheetId="3">'3.2 паспорт Техсостояние ЛЭП'!$A$1:$AA$40</definedName>
    <definedName name="_xlnm.Print_Area" localSheetId="4">'3.3 паспорт описание'!$A$1:$C$30</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сведения'!$A$1:$B$79</definedName>
  </definedNames>
  <calcPr calcId="181029"/>
</workbook>
</file>

<file path=xl/calcChain.xml><?xml version="1.0" encoding="utf-8"?>
<calcChain xmlns="http://schemas.openxmlformats.org/spreadsheetml/2006/main">
  <c r="F56" i="5" l="1"/>
  <c r="D56" i="5"/>
  <c r="Z56" i="5"/>
  <c r="Z49" i="5"/>
  <c r="AC56" i="5"/>
  <c r="AC52" i="5"/>
  <c r="AC49" i="5"/>
  <c r="AC41" i="5"/>
  <c r="Z41" i="5"/>
  <c r="F49" i="5"/>
  <c r="D49" i="5"/>
  <c r="AC32" i="5"/>
  <c r="Z30" i="5"/>
  <c r="AC28" i="5"/>
  <c r="Z24" i="5"/>
  <c r="V52" i="5"/>
  <c r="V32" i="5"/>
  <c r="AA24" i="5"/>
  <c r="D31" i="5"/>
  <c r="D32" i="5" l="1"/>
  <c r="AC31" i="5"/>
  <c r="V30" i="5"/>
  <c r="V24" i="5"/>
  <c r="V49" i="5"/>
  <c r="V56" i="5" s="1"/>
  <c r="T49" i="5"/>
  <c r="T56" i="5" s="1"/>
  <c r="T24" i="5"/>
  <c r="T30" i="5"/>
  <c r="P24" i="5"/>
  <c r="P30" i="5"/>
  <c r="R30" i="5"/>
  <c r="R24" i="5"/>
  <c r="P49" i="5" l="1"/>
  <c r="P56" i="5" s="1"/>
  <c r="D30" i="5"/>
  <c r="B37" i="3" s="1"/>
  <c r="C30" i="5"/>
  <c r="C24" i="5"/>
  <c r="B27" i="3" s="1"/>
  <c r="L30" i="5"/>
  <c r="L24" i="5"/>
  <c r="N30" i="5"/>
  <c r="N24" i="5"/>
  <c r="AB56" i="5"/>
  <c r="AB52" i="5"/>
  <c r="AB49" i="5"/>
  <c r="AB41" i="5"/>
  <c r="AB32" i="5"/>
  <c r="AB31" i="5"/>
  <c r="AB30" i="5" s="1"/>
  <c r="AB28" i="5"/>
  <c r="AB24" i="5" s="1"/>
  <c r="B34" i="3"/>
  <c r="F30" i="5" l="1"/>
  <c r="AC33" i="5"/>
  <c r="AC34" i="5"/>
  <c r="AC35" i="5"/>
  <c r="C49" i="6"/>
  <c r="J24" i="5"/>
  <c r="AC30" i="5" l="1"/>
  <c r="R41" i="8"/>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O26" i="13" l="1"/>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 r="AC24" i="5" l="1"/>
  <c r="F24" i="5"/>
  <c r="D24" i="5" l="1"/>
  <c r="B36" i="3" s="1"/>
  <c r="C25" i="2" l="1"/>
  <c r="C48" i="6"/>
</calcChain>
</file>

<file path=xl/sharedStrings.xml><?xml version="1.0" encoding="utf-8"?>
<sst xmlns="http://schemas.openxmlformats.org/spreadsheetml/2006/main" count="1437" uniqueCount="621">
  <si>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</si>
  <si>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</si>
  <si>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</si>
  <si>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</si>
  <si>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</si>
  <si>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</si>
  <si>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</si>
  <si>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</si>
  <si>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</si>
  <si>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</si>
  <si>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</si>
  <si>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</si>
  <si>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</si>
  <si>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</si>
  <si>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</si>
  <si>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</si>
  <si>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</si>
  <si>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</si>
  <si>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</si>
  <si>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</si>
  <si>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</si>
  <si>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</si>
  <si>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</si>
  <si>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</si>
  <si>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</si>
  <si>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</si>
  <si>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</si>
  <si>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</si>
  <si>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</si>
  <si>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</si>
  <si>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</si>
  <si>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</si>
  <si>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</si>
  <si>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</si>
  <si>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</si>
  <si>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</si>
  <si>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</si>
  <si>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</si>
  <si>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</si>
  <si>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</si>
  <si>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</si>
  <si>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</si>
  <si>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</si>
  <si>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</si>
  <si>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</si>
  <si>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</si>
  <si>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</si>
  <si>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</si>
  <si>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</si>
  <si>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</si>
  <si>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</si>
  <si>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</si>
  <si>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</si>
  <si>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</si>
  <si>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</si>
  <si>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</si>
  <si>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</si>
  <si>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</si>
  <si>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</si>
  <si>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</si>
  <si>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</si>
  <si>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</si>
  <si>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</si>
  <si>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</si>
  <si>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</si>
  <si>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</si>
  <si>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</si>
  <si>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</si>
  <si>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</si>
  <si>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</si>
  <si>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</si>
  <si>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</si>
  <si>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</si>
  <si>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</si>
  <si>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</si>
  <si>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</si>
  <si>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</si>
  <si>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</si>
  <si>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</si>
  <si>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</si>
  <si>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</si>
  <si>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</si>
  <si>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</si>
  <si>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</si>
  <si>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</si>
  <si>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</si>
  <si>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</si>
  <si>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</si>
  <si>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</si>
  <si>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</si>
  <si>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</si>
  <si>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</si>
  <si>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</si>
  <si>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</si>
  <si>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</si>
  <si>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</si>
  <si>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</si>
  <si>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</si>
  <si>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</si>
  <si>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</si>
  <si>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</si>
  <si>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</si>
  <si>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</si>
  <si>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</si>
  <si>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</si>
  <si>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</si>
  <si>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</si>
  <si>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</si>
  <si>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</si>
  <si>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</si>
  <si>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</si>
  <si>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</si>
  <si>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</si>
  <si>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</si>
  <si>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</si>
  <si>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</si>
  <si>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</si>
  <si>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</si>
  <si>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</si>
  <si>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</si>
  <si>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</si>
  <si>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</si>
  <si>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</si>
  <si>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</si>
  <si>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</si>
  <si>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</si>
  <si>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</si>
  <si>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</si>
  <si>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</si>
  <si>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</si>
  <si>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</si>
  <si>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</si>
  <si>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</si>
  <si>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</si>
  <si>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</si>
  <si>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</si>
  <si>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</si>
  <si>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</si>
  <si>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</si>
  <si>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</si>
  <si>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</si>
  <si>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</si>
  <si>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</si>
  <si>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</si>
  <si>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</si>
  <si>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</si>
  <si>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</si>
  <si>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</si>
  <si>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</si>
  <si>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</si>
  <si>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</si>
  <si>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</si>
  <si>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</si>
  <si>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</si>
  <si>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</si>
  <si>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</si>
  <si>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</si>
  <si>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</si>
  <si>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</si>
  <si>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</si>
  <si>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</si>
  <si>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</si>
  <si>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</si>
  <si>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</si>
  <si>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</si>
  <si>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</si>
  <si>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</si>
  <si>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</si>
  <si>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</si>
  <si>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</si>
  <si>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</si>
  <si>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</si>
  <si>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</si>
  <si>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</si>
  <si>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</si>
  <si>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</si>
  <si>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</si>
  <si>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</si>
  <si>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</si>
  <si>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</si>
  <si>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</si>
  <si>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</si>
  <si>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</si>
  <si>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</si>
  <si>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</si>
  <si>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</si>
  <si>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</si>
  <si>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</si>
  <si>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</si>
  <si>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</si>
  <si>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</si>
  <si>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</si>
  <si>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</si>
  <si>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</si>
  <si>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</si>
  <si>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</si>
  <si>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</si>
  <si>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</si>
  <si>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</si>
  <si>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</si>
  <si>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</si>
  <si>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</si>
  <si>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</si>
  <si>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</si>
  <si>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</si>
  <si>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</si>
  <si>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</si>
  <si>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</si>
  <si>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</si>
  <si>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</si>
  <si>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</si>
  <si>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</si>
  <si>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</si>
  <si>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</si>
  <si>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</si>
  <si>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</si>
  <si>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</si>
  <si>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</si>
  <si>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</si>
  <si>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</si>
  <si>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</si>
  <si>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</si>
  <si>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</si>
  <si>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</si>
  <si>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</si>
  <si>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</si>
  <si>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</si>
  <si>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</si>
  <si>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</si>
  <si>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</si>
  <si>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</si>
  <si>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</si>
  <si>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</si>
  <si>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</si>
  <si>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</si>
  <si>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</si>
  <si>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</si>
  <si>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</si>
  <si>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</si>
  <si>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</si>
  <si>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</si>
  <si>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</si>
  <si>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</si>
  <si>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</si>
  <si>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</si>
  <si>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</si>
  <si>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</si>
  <si>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</si>
  <si>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</si>
  <si>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</si>
  <si>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</si>
  <si>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</si>
  <si>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</si>
  <si>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</si>
  <si>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</si>
  <si>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</si>
  <si>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</si>
  <si>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</si>
  <si>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</si>
  <si>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</si>
  <si>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</si>
  <si>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</si>
  <si>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</si>
  <si>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</si>
  <si>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</si>
  <si>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</si>
  <si>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</si>
  <si>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</si>
  <si>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</si>
  <si>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</si>
  <si>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</si>
  <si>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</si>
  <si>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</si>
  <si>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</si>
  <si>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</si>
  <si>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</si>
  <si>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</si>
  <si>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</si>
  <si>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</si>
  <si>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</si>
  <si>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</si>
  <si>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</si>
  <si>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</si>
  <si>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</si>
  <si>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</si>
  <si>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</si>
  <si>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</si>
  <si>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</si>
  <si>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</si>
  <si>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</si>
  <si>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</si>
  <si>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</si>
  <si>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</si>
  <si>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</si>
  <si>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</si>
  <si>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</si>
  <si>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</si>
  <si>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</si>
  <si>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</si>
  <si>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</si>
  <si>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</si>
  <si>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</si>
  <si>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</si>
  <si>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</si>
  <si>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</si>
  <si>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</si>
  <si>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</si>
  <si>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</si>
  <si>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</si>
  <si>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</si>
  <si>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</si>
  <si>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</si>
  <si>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</si>
  <si>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</si>
  <si>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</si>
  <si>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</si>
  <si>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</si>
  <si>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</si>
  <si>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</si>
  <si>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</si>
  <si>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</si>
  <si>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</si>
  <si>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</si>
  <si>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</si>
  <si>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</si>
  <si>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</si>
  <si>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</si>
  <si>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</si>
  <si>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</si>
  <si>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</si>
  <si>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</si>
  <si>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</si>
  <si>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</si>
  <si>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</si>
  <si>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</si>
  <si>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</si>
  <si>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</si>
  <si>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</si>
  <si>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</si>
  <si>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</si>
  <si>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</si>
  <si>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</si>
  <si>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</si>
  <si>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</si>
  <si>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</si>
  <si>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</si>
  <si>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</si>
  <si>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</si>
  <si>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</si>
  <si>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</si>
  <si>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</si>
  <si>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</si>
  <si>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</si>
  <si>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</si>
  <si>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</si>
  <si>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</si>
  <si>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</si>
  <si>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</si>
  <si>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</si>
  <si>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</si>
  <si>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</si>
  <si>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</si>
  <si>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</si>
  <si>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</si>
  <si>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</si>
  <si>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</si>
  <si>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</si>
  <si>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</si>
  <si>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</si>
  <si>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</si>
  <si>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</si>
  <si>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</si>
  <si>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</si>
  <si>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</si>
  <si>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</si>
  <si>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</si>
  <si>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</si>
  <si>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</si>
  <si>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</si>
  <si>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</si>
  <si>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</si>
  <si>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</si>
  <si>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</si>
  <si>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</si>
  <si>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</si>
  <si>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</si>
  <si>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</si>
  <si>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</si>
  <si>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</si>
  <si>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</si>
  <si>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</si>
  <si>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</si>
  <si>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</si>
  <si>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</si>
  <si>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</si>
  <si>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</si>
  <si>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</si>
  <si>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</si>
  <si>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</si>
  <si>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</si>
  <si>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</si>
  <si>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</si>
  <si>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</si>
  <si>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</si>
  <si>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</si>
  <si>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</si>
  <si>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</si>
  <si>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</si>
  <si>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</si>
  <si>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</si>
  <si>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</si>
  <si>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</si>
  <si>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</si>
  <si>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</si>
  <si>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</si>
  <si>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</si>
  <si>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</si>
  <si>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</si>
  <si>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</si>
  <si>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</si>
  <si>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</si>
  <si>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</si>
  <si>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</si>
  <si>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</si>
  <si>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</si>
  <si>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</si>
  <si>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</si>
  <si>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</si>
  <si>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</si>
  <si>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</si>
  <si>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</si>
  <si>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</si>
  <si>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</si>
  <si>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</si>
  <si>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</si>
  <si>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</si>
  <si>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</si>
  <si>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</si>
  <si>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</si>
  <si>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</si>
  <si>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</si>
  <si>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</si>
  <si>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</si>
  <si>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</si>
  <si>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</si>
  <si>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</si>
  <si>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</si>
  <si>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</si>
  <si>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</si>
  <si>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</si>
  <si>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</si>
  <si>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</si>
  <si>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</si>
  <si>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</si>
  <si>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</si>
  <si>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</si>
  <si>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</si>
  <si>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</si>
  <si>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</si>
  <si>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</si>
  <si>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</si>
  <si>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</si>
  <si>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</si>
  <si>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</si>
  <si>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</si>
  <si>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</si>
  <si>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</si>
  <si>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</si>
  <si>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</si>
  <si>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</si>
  <si>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</si>
  <si>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</si>
  <si>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</si>
  <si>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</si>
  <si>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</si>
  <si>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</si>
  <si>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</si>
  <si>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</si>
  <si>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</si>
  <si>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</si>
  <si>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</si>
  <si>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</si>
  <si>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</si>
  <si>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</si>
  <si>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</si>
  <si>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</si>
  <si>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</si>
  <si>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</si>
  <si>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</si>
  <si>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</si>
  <si>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</si>
  <si>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</si>
  <si>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</si>
  <si>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</si>
  <si>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</si>
  <si>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</si>
  <si>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</si>
  <si>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</si>
  <si>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</si>
  <si>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</si>
  <si>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</si>
  <si>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</si>
  <si>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</si>
  <si>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</si>
  <si>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</si>
  <si>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</si>
  <si>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</si>
  <si>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</si>
  <si>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</si>
  <si>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</si>
  <si>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</si>
  <si>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</si>
  <si>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</si>
  <si>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</si>
  <si>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</si>
  <si>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</si>
  <si>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</si>
  <si>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</si>
  <si>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</si>
  <si>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</si>
  <si>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</si>
  <si>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</si>
  <si>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</si>
  <si>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</si>
  <si>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</si>
  <si>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</si>
  <si>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</si>
  <si>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</si>
  <si>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</si>
  <si>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</si>
  <si>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</si>
  <si>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</si>
  <si>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</si>
  <si>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</si>
  <si>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</si>
  <si>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</si>
  <si>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</si>
  <si>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</si>
  <si>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</si>
  <si>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</si>
  <si>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</si>
  <si>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</si>
  <si>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</si>
  <si>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</si>
  <si>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</si>
  <si>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</si>
  <si>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</si>
  <si>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</si>
  <si>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</si>
  <si>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</si>
  <si>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</si>
  <si>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</si>
  <si>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</si>
  <si>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</si>
  <si>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</si>
  <si>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</si>
  <si>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</si>
  <si>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</si>
  <si>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</si>
  <si>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</si>
  <si>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</si>
  <si>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Сметная стоимость проекта в ценах 2013 года с НДС, млн. руб.</t>
  </si>
  <si>
    <t>объем заключенного договора в ценах 2013 года с НДС, млн. руб.</t>
  </si>
  <si>
    <t>оплачено по договору, млн. руб. ( в т.ч. НДС)</t>
  </si>
  <si>
    <t>%  освоения по объекту за отчетный период</t>
  </si>
  <si>
    <t>www.zakupki.gov.ru</t>
  </si>
  <si>
    <t>Закупочная комиссия</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</si>
  <si>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</si>
  <si>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</si>
  <si>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</si>
  <si>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</si>
  <si>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ЦАО</t>
  </si>
  <si>
    <t>ДТП/21-01-252 от 01.11.2021</t>
  </si>
  <si>
    <t>г. Москва, Олимпийский проспект, д. 16, стр. 1, 2, 3, 4 (кадастровый номер участка – 77:01:0003048:8)</t>
  </si>
  <si>
    <t>Энергопринимающие устройства спортивного комплекса "Олимпийский"</t>
  </si>
  <si>
    <t>Строительство 16 распределительных кабельных линий 20 кВ и организации точек учета электроэнергии для технологического присоединения энергопринимающих устройств спортивного комплекса «Олимпийский»</t>
  </si>
  <si>
    <t>СП 71042 – ТП 12 луч А</t>
  </si>
  <si>
    <t>СП 71042 – ТП 12 луч Б</t>
  </si>
  <si>
    <t>СП 71042 – ТП 13 луч Б</t>
  </si>
  <si>
    <t>СП 71042 – ТП 13 луч А</t>
  </si>
  <si>
    <t>СП 71043 – ТП 8 луч А</t>
  </si>
  <si>
    <t>СП 71043 – ТП 8 луч Б</t>
  </si>
  <si>
    <t>СП 71043 – ТП 18 луч А</t>
  </si>
  <si>
    <t>СП 71043 – ТП 18 луч Б</t>
  </si>
  <si>
    <t>РП 4-18 – ТП 5 луч А</t>
  </si>
  <si>
    <t>РП 4-18 – ТП 5 луч Б</t>
  </si>
  <si>
    <t>РП 4-18 – ТП 6 луч А</t>
  </si>
  <si>
    <t>РП 4-18 – ТП 6 луч Б</t>
  </si>
  <si>
    <t>РП 4-18 – ТП 4 луч А</t>
  </si>
  <si>
    <t>РП 4-18 – ТП 4 луч Б</t>
  </si>
  <si>
    <t>РП 4-18 – ТП 15 луч А</t>
  </si>
  <si>
    <t>РП 4-18 – ТП 15 луч Б</t>
  </si>
  <si>
    <t>3(1х240/25)</t>
  </si>
  <si>
    <t xml:space="preserve">Ввод в эксплуатацию 16 распределительных кабельных линий 20 кВ и 16 точек учета </t>
  </si>
  <si>
    <t>Спортивный комплекс "Олимпийский"</t>
  </si>
  <si>
    <t>г. Москва, Олимпийский проспект, д. 16, стр. 1, 2, 3, 4</t>
  </si>
  <si>
    <t>40 МВт</t>
  </si>
  <si>
    <t>АО "СПКБРР" ДДУ/ЭТ-2021-11-01  от 30.11.2021</t>
  </si>
  <si>
    <t xml:space="preserve"> АО "Спортивный комплекс "Олимпийский" ДТП/21-01-252 от 01.11.2021</t>
  </si>
  <si>
    <t>Комплекс проектно-изыскательских, строительно-монтажных и пусконаладочных работ по строительству 16 распределительных кабельных линий 20 кВ и организации точек учета электроэнергии, включая приобретение и поставку оборудования и материалов для технологического присоединения энергопринимающих устройств спортивного комплекса «Олимпийский», расположенного в г. Москве.</t>
  </si>
  <si>
    <t>План закупки товаров, работ, услуг для нужд ООО "Энергии Технологии" за 2021 год</t>
  </si>
  <si>
    <t>Открытый запрос предложений</t>
  </si>
  <si>
    <t>АО "СПКБРР"</t>
  </si>
  <si>
    <t>44005811,06</t>
  </si>
  <si>
    <t>Ноябрь  2021 г.</t>
  </si>
  <si>
    <t>На основании п. 6.6.7. Положения о закупках товаров, работ, услуг для нужд ООО "Энергии Технологии"</t>
  </si>
  <si>
    <t>Протокол № 11-02-2021</t>
  </si>
  <si>
    <t xml:space="preserve">1 точка – кабельная линия 20 кВ направлением на СП 71042 – 3125,00 кВт;
2 точка – кабельная линия 20 кВ направлением на СП 71042 – 3125,00 кВт;
3 точка – кабельная линия 20 кВ направлением на РП 4-18 – 3125,00 кВт;
4 точка – кабельная линия 20 кВ направлением на РП 4-18 – 3125,00 кВт;
5 точка – кабельная линия 20 кВ направлением на СП 71042 – 3125,00 кВт;
6 точка – кабельная линия 20 кВ направлением на СП 71042 – 3125,00 кВт;
7 точка – кабельная линия 20 кВ направлением на РП 4-18 – 3125,00 кВт;
8 точка – кабельная линия 20 кВ направлением на РП 4-18 – 3125,00 кВт;
9 точка – кабельная линия 20 кВ направлением на СП 71043 – 1875,00 кВт;
10 точка – кабельная линия 20 кВ направлением на СП 71043 – 1875,00 кВт;
11 точка – кабельная линия 20 кВ направлением на РП 4-18 – 1875,00 кВт;
12 точка – кабельная линия 20 кВ направлением на РП 4-18 – 1875,00 кВт;
13 точка – кабельная линия 20 кВ направлением на СП 71043 – 1875,00 кВт;
14 точка – кабельная линия 20 кВ направлением на СП 71043 – 1875,00 кВт;
15 точка – кабельная линия 20 кВ направлением на РП 4-18 – 1875,00 кВт;
16 точка – кабельная линия 20 кВ направлением на РП 4-18 – 1875,00 кВт.
</t>
  </si>
  <si>
    <t>M_0801_025</t>
  </si>
  <si>
    <t>Факт 2020</t>
  </si>
  <si>
    <t>по состоянию на 01.01.года 2020</t>
  </si>
  <si>
    <t>АО "СПКБРР" ДУ/ЭТ-2021-11-01  от 30.11.2021</t>
  </si>
  <si>
    <t>Строительство</t>
  </si>
  <si>
    <t xml:space="preserve">Строительство  </t>
  </si>
  <si>
    <t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t>
  </si>
  <si>
    <t xml:space="preserve"> Приказ ДЭПР г.Москвы от 02.09.2021 №84-ТР</t>
  </si>
  <si>
    <t>Год раскрытия информации: 2025 год</t>
  </si>
  <si>
    <t>Предложение по корректировке</t>
  </si>
  <si>
    <t>по состоянию на 01.01.года 2025</t>
  </si>
  <si>
    <r>
      <t xml:space="preserve">Увеличение протяженности кабельных линий- </t>
    </r>
    <r>
      <rPr>
        <sz val="11"/>
        <rFont val="Times New Roman"/>
        <family val="1"/>
        <charset val="204"/>
      </rPr>
      <t>4,28 км.</t>
    </r>
    <r>
      <rPr>
        <sz val="11"/>
        <color theme="1"/>
        <rFont val="Times New Roman"/>
        <family val="1"/>
        <charset val="204"/>
      </rPr>
      <t xml:space="preserve">
Увеличение мощности присоединяемых потребителей -40 МВт.</t>
    </r>
  </si>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</sst>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s>
  <fonts count="7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u/>
      <sz val="8"/>
      <color theme="10"/>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9" tint="0.79998168889431442"/>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4">
    <xf numFmtId="0" fontId="0" fillId="0" borderId="0"/>
    <xf numFmtId="0" fontId="8" fillId="0" borderId="0"/>
    <xf numFmtId="0" fontId="11" fillId="0" borderId="0"/>
    <xf numFmtId="0" fontId="7" fillId="0" borderId="0"/>
    <xf numFmtId="0" fontId="26" fillId="0" borderId="0"/>
    <xf numFmtId="0" fontId="6" fillId="0" borderId="0"/>
    <xf numFmtId="0" fontId="5" fillId="0" borderId="0"/>
    <xf numFmtId="0" fontId="11" fillId="0" borderId="0"/>
    <xf numFmtId="164" fontId="5" fillId="0" borderId="0" applyFont="0" applyFill="0" applyBorder="0" applyAlignment="0" applyProtection="0"/>
    <xf numFmtId="0" fontId="28" fillId="0" borderId="0"/>
    <xf numFmtId="164" fontId="8" fillId="0" borderId="0" applyFont="0" applyFill="0" applyBorder="0" applyAlignment="0" applyProtection="0"/>
    <xf numFmtId="0" fontId="4" fillId="0" borderId="0"/>
    <xf numFmtId="0" fontId="4" fillId="0" borderId="0"/>
    <xf numFmtId="9" fontId="8" fillId="0" borderId="0" applyFont="0" applyFill="0" applyBorder="0" applyAlignment="0" applyProtection="0"/>
    <xf numFmtId="0" fontId="3" fillId="0" borderId="0"/>
    <xf numFmtId="164" fontId="3" fillId="0" borderId="0" applyFont="0" applyFill="0" applyBorder="0" applyAlignment="0" applyProtection="0"/>
    <xf numFmtId="0" fontId="54" fillId="0" borderId="0" applyNumberForma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1" fillId="0" borderId="0"/>
    <xf numFmtId="0" fontId="11" fillId="0" borderId="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0" borderId="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9" fillId="7" borderId="42" applyNumberFormat="0" applyAlignment="0" applyProtection="0"/>
    <xf numFmtId="0" fontId="60" fillId="20" borderId="43" applyNumberFormat="0" applyAlignment="0" applyProtection="0"/>
    <xf numFmtId="0" fontId="61" fillId="20" borderId="42" applyNumberFormat="0" applyAlignment="0" applyProtection="0"/>
    <xf numFmtId="0" fontId="62" fillId="0" borderId="44" applyNumberFormat="0" applyFill="0" applyAlignment="0" applyProtection="0"/>
    <xf numFmtId="0" fontId="63" fillId="0" borderId="45" applyNumberFormat="0" applyFill="0" applyAlignment="0" applyProtection="0"/>
    <xf numFmtId="0" fontId="64" fillId="0" borderId="46" applyNumberFormat="0" applyFill="0" applyAlignment="0" applyProtection="0"/>
    <xf numFmtId="0" fontId="64" fillId="0" borderId="0" applyNumberFormat="0" applyFill="0" applyBorder="0" applyAlignment="0" applyProtection="0"/>
    <xf numFmtId="0" fontId="65" fillId="0" borderId="47" applyNumberFormat="0" applyFill="0" applyAlignment="0" applyProtection="0"/>
    <xf numFmtId="0" fontId="66" fillId="21" borderId="48" applyNumberFormat="0" applyAlignment="0" applyProtection="0"/>
    <xf numFmtId="0" fontId="67" fillId="0" borderId="0" applyNumberFormat="0" applyFill="0" applyBorder="0" applyAlignment="0" applyProtection="0"/>
    <xf numFmtId="0" fontId="68" fillId="22" borderId="0" applyNumberFormat="0" applyBorder="0" applyAlignment="0" applyProtection="0"/>
    <xf numFmtId="0" fontId="69" fillId="0" borderId="0"/>
    <xf numFmtId="0" fontId="11" fillId="0" borderId="0"/>
    <xf numFmtId="0" fontId="69" fillId="0" borderId="0"/>
    <xf numFmtId="0" fontId="28"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70" fillId="3" borderId="0" applyNumberFormat="0" applyBorder="0" applyAlignment="0" applyProtection="0"/>
    <xf numFmtId="0" fontId="71" fillId="0" borderId="0" applyNumberFormat="0" applyFill="0" applyBorder="0" applyAlignment="0" applyProtection="0"/>
    <xf numFmtId="0" fontId="56" fillId="23" borderId="49" applyNumberFormat="0" applyFont="0" applyAlignment="0" applyProtection="0"/>
    <xf numFmtId="0" fontId="72" fillId="0" borderId="50" applyNumberFormat="0" applyFill="0" applyAlignment="0" applyProtection="0"/>
    <xf numFmtId="0" fontId="73" fillId="0" borderId="0" applyNumberFormat="0" applyFill="0" applyBorder="0" applyAlignment="0" applyProtection="0"/>
    <xf numFmtId="169" fontId="1" fillId="0" borderId="0" applyFont="0" applyFill="0" applyBorder="0" applyAlignment="0" applyProtection="0"/>
    <xf numFmtId="170" fontId="69" fillId="0" borderId="0" applyFont="0" applyFill="0" applyBorder="0" applyAlignment="0" applyProtection="0"/>
    <xf numFmtId="171" fontId="1" fillId="0" borderId="0" applyFont="0" applyFill="0" applyBorder="0" applyAlignment="0" applyProtection="0"/>
    <xf numFmtId="0" fontId="74" fillId="4" borderId="0" applyNumberFormat="0" applyBorder="0" applyAlignment="0" applyProtection="0"/>
    <xf numFmtId="0" fontId="11" fillId="0" borderId="0"/>
    <xf numFmtId="9" fontId="69" fillId="0" borderId="0" applyFont="0" applyFill="0" applyBorder="0" applyAlignment="0" applyProtection="0"/>
    <xf numFmtId="9" fontId="11" fillId="0" borderId="0" applyFont="0" applyFill="0" applyBorder="0" applyAlignment="0" applyProtection="0"/>
    <xf numFmtId="0" fontId="75"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1" fillId="0" borderId="0"/>
    <xf numFmtId="0" fontId="1" fillId="0" borderId="0"/>
  </cellStyleXfs>
  <cellXfs count="389">
    <xf numFmtId="0" fontId="0" fillId="0" borderId="0" xfId="0"/>
    <xf numFmtId="0" fontId="9" fillId="0" borderId="0" xfId="1" applyFont="1"/>
    <xf numFmtId="0" fontId="10" fillId="0" borderId="0" xfId="1" applyFont="1"/>
    <xf numFmtId="0" fontId="12" fillId="0" borderId="0" xfId="2" applyFont="1" applyAlignment="1">
      <alignment horizontal="righ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0" fontId="19" fillId="0" borderId="0" xfId="1" applyFont="1"/>
    <xf numFmtId="0" fontId="20" fillId="0" borderId="0" xfId="1" applyFont="1" applyAlignment="1">
      <alignment vertical="center"/>
    </xf>
    <xf numFmtId="0" fontId="17" fillId="0" borderId="2" xfId="1" applyFont="1" applyBorder="1" applyAlignment="1">
      <alignment vertical="center" wrapText="1"/>
    </xf>
    <xf numFmtId="0" fontId="17" fillId="0" borderId="3" xfId="1" applyFont="1" applyBorder="1" applyAlignment="1">
      <alignment horizontal="center" vertical="center" wrapText="1"/>
    </xf>
    <xf numFmtId="0" fontId="17" fillId="0" borderId="2" xfId="1" applyFont="1" applyBorder="1" applyAlignment="1">
      <alignment horizontal="center" vertical="center" wrapText="1"/>
    </xf>
    <xf numFmtId="0" fontId="18" fillId="0" borderId="0" xfId="1" applyFont="1" applyAlignment="1">
      <alignment horizontal="center" vertical="center"/>
    </xf>
    <xf numFmtId="49" fontId="17" fillId="0" borderId="2" xfId="1" applyNumberFormat="1" applyFont="1" applyBorder="1" applyAlignment="1">
      <alignment vertical="center"/>
    </xf>
    <xf numFmtId="0" fontId="11" fillId="0" borderId="3" xfId="2" applyBorder="1" applyAlignment="1">
      <alignment vertical="center" wrapText="1"/>
    </xf>
    <xf numFmtId="0" fontId="17" fillId="0" borderId="3" xfId="1" applyFont="1" applyBorder="1" applyAlignment="1">
      <alignment vertical="center" wrapText="1"/>
    </xf>
    <xf numFmtId="0" fontId="8" fillId="0" borderId="0" xfId="1"/>
    <xf numFmtId="0" fontId="21" fillId="0" borderId="0" xfId="2" applyFont="1"/>
    <xf numFmtId="0" fontId="11" fillId="0" borderId="0" xfId="2"/>
    <xf numFmtId="0" fontId="11" fillId="0" borderId="0" xfId="2" applyAlignment="1">
      <alignment horizontal="right"/>
    </xf>
    <xf numFmtId="0" fontId="22" fillId="0" borderId="0" xfId="2" applyFont="1"/>
    <xf numFmtId="0" fontId="18" fillId="0" borderId="0" xfId="1" applyFont="1" applyAlignment="1">
      <alignment vertical="center"/>
    </xf>
    <xf numFmtId="2" fontId="24" fillId="0" borderId="0" xfId="2" applyNumberFormat="1" applyFont="1" applyAlignment="1">
      <alignment horizontal="right" vertical="top" wrapText="1"/>
    </xf>
    <xf numFmtId="0" fontId="21" fillId="0" borderId="0" xfId="2" applyFont="1" applyAlignment="1">
      <alignment horizontal="right"/>
    </xf>
    <xf numFmtId="0" fontId="25" fillId="0" borderId="4" xfId="2" applyFont="1" applyBorder="1" applyAlignment="1">
      <alignment horizontal="justify"/>
    </xf>
    <xf numFmtId="0" fontId="21" fillId="0" borderId="4" xfId="2" applyFont="1" applyBorder="1" applyAlignment="1">
      <alignment horizontal="justify"/>
    </xf>
    <xf numFmtId="0" fontId="25" fillId="0" borderId="4" xfId="2" applyFont="1" applyBorder="1" applyAlignment="1">
      <alignment vertical="top" wrapText="1"/>
    </xf>
    <xf numFmtId="0" fontId="25" fillId="0" borderId="6" xfId="2" applyFont="1" applyBorder="1" applyAlignment="1">
      <alignment vertical="top" wrapText="1"/>
    </xf>
    <xf numFmtId="0" fontId="25" fillId="0" borderId="6" xfId="2" applyFont="1" applyBorder="1" applyAlignment="1">
      <alignment horizontal="justify" vertical="top" wrapText="1"/>
    </xf>
    <xf numFmtId="0" fontId="21" fillId="0" borderId="4" xfId="2" applyFont="1" applyBorder="1" applyAlignment="1">
      <alignment horizontal="justify" vertical="top" wrapText="1"/>
    </xf>
    <xf numFmtId="0" fontId="25" fillId="0" borderId="4" xfId="2" applyFont="1" applyBorder="1" applyAlignment="1">
      <alignment horizontal="justify" vertical="top" wrapText="1"/>
    </xf>
    <xf numFmtId="0" fontId="21" fillId="0" borderId="4" xfId="2" applyFont="1" applyBorder="1" applyAlignment="1">
      <alignment horizontal="center" vertical="top" wrapText="1"/>
    </xf>
    <xf numFmtId="0" fontId="25" fillId="0" borderId="5" xfId="2" applyFont="1" applyBorder="1" applyAlignment="1">
      <alignment vertical="top" wrapText="1"/>
    </xf>
    <xf numFmtId="0" fontId="21" fillId="0" borderId="5" xfId="2" applyFont="1" applyBorder="1" applyAlignment="1">
      <alignment vertical="top" wrapText="1"/>
    </xf>
    <xf numFmtId="0" fontId="21" fillId="0" borderId="8" xfId="2" quotePrefix="1" applyFont="1" applyBorder="1" applyAlignment="1">
      <alignment horizontal="justify" vertical="top" wrapText="1"/>
    </xf>
    <xf numFmtId="0" fontId="21" fillId="0" borderId="10" xfId="2" applyFont="1" applyBorder="1" applyAlignment="1">
      <alignment vertical="top" wrapText="1"/>
    </xf>
    <xf numFmtId="0" fontId="21" fillId="0" borderId="6" xfId="2" applyFont="1" applyBorder="1" applyAlignment="1">
      <alignment vertical="top" wrapText="1"/>
    </xf>
    <xf numFmtId="0" fontId="21" fillId="0" borderId="4" xfId="2" applyFont="1" applyBorder="1" applyAlignment="1">
      <alignment vertical="top" wrapText="1"/>
    </xf>
    <xf numFmtId="0" fontId="21" fillId="0" borderId="8" xfId="2" applyFont="1" applyBorder="1" applyAlignment="1">
      <alignment vertical="top" wrapText="1"/>
    </xf>
    <xf numFmtId="0" fontId="25" fillId="0" borderId="5" xfId="2" applyFont="1" applyBorder="1" applyAlignment="1">
      <alignment horizontal="left" vertical="center" wrapText="1"/>
    </xf>
    <xf numFmtId="0" fontId="21" fillId="0" borderId="9" xfId="2" applyFont="1" applyBorder="1" applyAlignment="1">
      <alignment horizontal="justify" vertical="top" wrapText="1"/>
    </xf>
    <xf numFmtId="0" fontId="21" fillId="0" borderId="8" xfId="2" applyFont="1" applyBorder="1" applyAlignment="1">
      <alignment horizontal="justify" vertical="top" wrapText="1"/>
    </xf>
    <xf numFmtId="0" fontId="25" fillId="0" borderId="5" xfId="2" applyFont="1" applyBorder="1" applyAlignment="1">
      <alignment horizontal="center" vertical="center" wrapText="1"/>
    </xf>
    <xf numFmtId="0" fontId="21" fillId="0" borderId="6" xfId="2" applyFont="1" applyBorder="1"/>
    <xf numFmtId="1" fontId="25" fillId="0" borderId="0" xfId="2" applyNumberFormat="1" applyFont="1" applyAlignment="1">
      <alignment horizontal="left" vertical="top"/>
    </xf>
    <xf numFmtId="49" fontId="21" fillId="0" borderId="0" xfId="2" applyNumberFormat="1" applyFont="1" applyAlignment="1">
      <alignment horizontal="left" vertical="top" wrapText="1"/>
    </xf>
    <xf numFmtId="49" fontId="21" fillId="0" borderId="0" xfId="2" applyNumberFormat="1" applyFont="1" applyAlignment="1">
      <alignment horizontal="left" vertical="top"/>
    </xf>
    <xf numFmtId="0" fontId="21" fillId="0" borderId="0" xfId="2" applyFont="1" applyAlignment="1">
      <alignment horizontal="center" vertical="center"/>
    </xf>
    <xf numFmtId="0" fontId="11" fillId="0" borderId="0" xfId="4" applyFont="1" applyAlignment="1">
      <alignment horizontal="left"/>
    </xf>
    <xf numFmtId="0" fontId="11" fillId="0" borderId="0" xfId="4" applyFont="1" applyAlignment="1">
      <alignment horizontal="left" vertical="center"/>
    </xf>
    <xf numFmtId="0" fontId="14" fillId="0" borderId="2" xfId="4" applyFont="1" applyBorder="1" applyAlignment="1">
      <alignment horizontal="center" vertical="center" wrapText="1"/>
    </xf>
    <xf numFmtId="0" fontId="14" fillId="0" borderId="19" xfId="4" applyFont="1" applyBorder="1" applyAlignment="1">
      <alignment horizontal="center" vertical="center" wrapText="1"/>
    </xf>
    <xf numFmtId="0" fontId="11" fillId="0" borderId="2" xfId="4" applyFont="1" applyBorder="1" applyAlignment="1">
      <alignment horizontal="center" vertical="top"/>
    </xf>
    <xf numFmtId="0" fontId="11" fillId="0" borderId="2" xfId="4" applyFont="1" applyBorder="1" applyAlignment="1">
      <alignment horizontal="center" vertical="center"/>
    </xf>
    <xf numFmtId="0" fontId="27" fillId="0" borderId="0" xfId="4" applyFont="1" applyAlignment="1">
      <alignment horizontal="left"/>
    </xf>
    <xf numFmtId="0" fontId="11" fillId="0" borderId="0" xfId="4" applyFont="1" applyAlignment="1">
      <alignment vertical="center"/>
    </xf>
    <xf numFmtId="0" fontId="20" fillId="0" borderId="0" xfId="2" applyFont="1" applyAlignment="1">
      <alignment vertical="center"/>
    </xf>
    <xf numFmtId="0" fontId="12" fillId="0" borderId="0" xfId="2" applyFont="1"/>
    <xf numFmtId="0" fontId="11" fillId="0" borderId="11" xfId="2" applyBorder="1" applyAlignment="1">
      <alignment horizontal="center" vertical="center" wrapText="1"/>
    </xf>
    <xf numFmtId="49" fontId="14" fillId="0" borderId="2" xfId="2" applyNumberFormat="1" applyFont="1" applyBorder="1" applyAlignment="1">
      <alignment horizontal="center" vertical="center" wrapText="1"/>
    </xf>
    <xf numFmtId="0" fontId="14" fillId="0" borderId="2" xfId="2" applyFont="1" applyBorder="1" applyAlignment="1">
      <alignment horizontal="left" vertical="center" wrapText="1"/>
    </xf>
    <xf numFmtId="164" fontId="14" fillId="0" borderId="2" xfId="2" applyNumberFormat="1" applyFont="1" applyBorder="1" applyAlignment="1">
      <alignment vertical="center" wrapText="1"/>
    </xf>
    <xf numFmtId="49" fontId="11" fillId="0" borderId="2" xfId="2" applyNumberFormat="1" applyBorder="1" applyAlignment="1">
      <alignment horizontal="center" vertical="center" wrapText="1"/>
    </xf>
    <xf numFmtId="165" fontId="14" fillId="0" borderId="2" xfId="2" applyNumberFormat="1" applyFont="1" applyBorder="1" applyAlignment="1">
      <alignment horizontal="center" vertical="center" wrapText="1"/>
    </xf>
    <xf numFmtId="164" fontId="11" fillId="0" borderId="2" xfId="2" applyNumberFormat="1" applyBorder="1" applyAlignment="1">
      <alignment vertical="center" wrapText="1"/>
    </xf>
    <xf numFmtId="0" fontId="11" fillId="0" borderId="16" xfId="2" applyBorder="1" applyAlignment="1">
      <alignment horizontal="left" vertical="center" wrapText="1"/>
    </xf>
    <xf numFmtId="164" fontId="14" fillId="0" borderId="2" xfId="2" applyNumberFormat="1" applyFont="1" applyBorder="1" applyAlignment="1">
      <alignment horizontal="left" vertical="center" wrapText="1"/>
    </xf>
    <xf numFmtId="164" fontId="14" fillId="0" borderId="2" xfId="2" applyNumberFormat="1" applyFont="1" applyBorder="1" applyAlignment="1">
      <alignment horizontal="center" vertical="center" wrapText="1"/>
    </xf>
    <xf numFmtId="164" fontId="11" fillId="0" borderId="2" xfId="2" applyNumberFormat="1" applyBorder="1" applyAlignment="1">
      <alignment horizontal="center" vertical="center" wrapText="1"/>
    </xf>
    <xf numFmtId="0" fontId="29" fillId="0" borderId="2" xfId="9" applyFont="1" applyBorder="1" applyAlignment="1">
      <alignment horizontal="left" vertical="center" wrapText="1"/>
    </xf>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wrapText="1"/>
    </xf>
    <xf numFmtId="2" fontId="11" fillId="0" borderId="0" xfId="2" applyNumberFormat="1" applyAlignment="1">
      <alignment horizontal="center" vertical="top" wrapText="1"/>
    </xf>
    <xf numFmtId="0" fontId="15" fillId="0" borderId="0" xfId="1" applyFont="1" applyAlignment="1">
      <alignment horizontal="center" vertical="center"/>
    </xf>
    <xf numFmtId="0" fontId="11" fillId="0" borderId="0" xfId="2" applyAlignment="1">
      <alignment horizontal="left" wrapText="1"/>
    </xf>
    <xf numFmtId="0" fontId="14" fillId="0" borderId="2" xfId="2" applyFont="1" applyBorder="1" applyAlignment="1">
      <alignment horizontal="center" vertical="center" wrapText="1"/>
    </xf>
    <xf numFmtId="0" fontId="14" fillId="0" borderId="0" xfId="0" applyFont="1"/>
    <xf numFmtId="0" fontId="17" fillId="0" borderId="2" xfId="1" applyFont="1" applyBorder="1" applyAlignment="1">
      <alignment horizontal="left" vertical="center" wrapText="1"/>
    </xf>
    <xf numFmtId="0" fontId="35" fillId="0" borderId="2" xfId="1" applyFont="1" applyBorder="1" applyAlignment="1">
      <alignment horizontal="center" vertical="center" wrapText="1"/>
    </xf>
    <xf numFmtId="0" fontId="23" fillId="0" borderId="2" xfId="2" applyFont="1" applyBorder="1" applyAlignment="1">
      <alignment horizontal="center" vertical="center" wrapText="1"/>
    </xf>
    <xf numFmtId="0" fontId="14" fillId="0" borderId="0" xfId="0" applyFont="1" applyAlignment="1">
      <alignment horizontal="center" vertical="center"/>
    </xf>
    <xf numFmtId="0" fontId="14" fillId="0" borderId="2" xfId="4" applyFont="1" applyBorder="1" applyAlignment="1">
      <alignment horizontal="center" vertical="top"/>
    </xf>
    <xf numFmtId="0" fontId="34" fillId="0" borderId="0" xfId="11" applyFont="1"/>
    <xf numFmtId="0" fontId="23" fillId="0" borderId="0" xfId="11"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4" fillId="0" borderId="0" xfId="0" applyFont="1" applyAlignment="1">
      <alignment vertical="center"/>
    </xf>
    <xf numFmtId="0" fontId="35" fillId="0" borderId="2" xfId="1" applyFont="1" applyBorder="1" applyAlignment="1">
      <alignment horizontal="center" vertical="center"/>
    </xf>
    <xf numFmtId="0" fontId="15" fillId="0" borderId="2" xfId="1" applyFont="1" applyBorder="1" applyAlignment="1">
      <alignment horizontal="center" vertical="center"/>
    </xf>
    <xf numFmtId="49" fontId="17" fillId="0" borderId="3" xfId="1" applyNumberFormat="1" applyFont="1" applyBorder="1" applyAlignment="1">
      <alignment vertical="center"/>
    </xf>
    <xf numFmtId="0" fontId="17" fillId="0" borderId="2" xfId="1" applyFont="1" applyBorder="1" applyAlignment="1">
      <alignment vertical="center"/>
    </xf>
    <xf numFmtId="0" fontId="18" fillId="0" borderId="2" xfId="1" applyFont="1" applyBorder="1" applyAlignment="1">
      <alignment horizontal="center" vertical="center"/>
    </xf>
    <xf numFmtId="0" fontId="4" fillId="0" borderId="0" xfId="12"/>
    <xf numFmtId="0" fontId="42" fillId="0" borderId="0" xfId="12" applyFont="1" applyAlignment="1">
      <alignment vertical="center" wrapText="1"/>
    </xf>
    <xf numFmtId="0" fontId="35" fillId="0" borderId="0" xfId="12" applyFont="1" applyAlignment="1">
      <alignment horizontal="center"/>
    </xf>
    <xf numFmtId="0" fontId="44" fillId="0" borderId="0" xfId="12" applyFont="1"/>
    <xf numFmtId="0" fontId="45" fillId="0" borderId="0" xfId="12" applyFont="1"/>
    <xf numFmtId="0" fontId="46" fillId="0" borderId="0" xfId="12" applyFont="1"/>
    <xf numFmtId="0" fontId="46" fillId="0" borderId="0" xfId="12" applyFont="1" applyAlignment="1">
      <alignment horizontal="center" vertical="center"/>
    </xf>
    <xf numFmtId="0" fontId="46" fillId="0" borderId="22" xfId="12" applyFont="1" applyBorder="1" applyAlignment="1">
      <alignment horizontal="center" vertical="center"/>
    </xf>
    <xf numFmtId="0" fontId="46" fillId="0" borderId="2" xfId="12" applyFont="1" applyBorder="1" applyAlignment="1">
      <alignment horizontal="center" vertical="center"/>
    </xf>
    <xf numFmtId="0" fontId="46" fillId="0" borderId="26" xfId="12" applyFont="1" applyBorder="1" applyAlignment="1">
      <alignment horizontal="center" vertical="center"/>
    </xf>
    <xf numFmtId="0" fontId="46" fillId="0" borderId="0" xfId="12" applyFont="1" applyAlignment="1">
      <alignment vertical="center"/>
    </xf>
    <xf numFmtId="0" fontId="46" fillId="0" borderId="19" xfId="12" applyFont="1" applyBorder="1" applyAlignment="1">
      <alignment horizontal="center" vertical="center"/>
    </xf>
    <xf numFmtId="0" fontId="43" fillId="0" borderId="19" xfId="12" applyFont="1" applyBorder="1" applyAlignment="1">
      <alignment horizontal="center" vertical="center"/>
    </xf>
    <xf numFmtId="0" fontId="48" fillId="0" borderId="0" xfId="12" applyFont="1"/>
    <xf numFmtId="0" fontId="43" fillId="0" borderId="2" xfId="12" applyFont="1" applyBorder="1" applyAlignment="1">
      <alignment horizontal="center" vertical="center"/>
    </xf>
    <xf numFmtId="0" fontId="43" fillId="0" borderId="26" xfId="12" applyFont="1" applyBorder="1" applyAlignment="1">
      <alignment horizontal="center" vertical="center"/>
    </xf>
    <xf numFmtId="0" fontId="43" fillId="0" borderId="2" xfId="12" applyFont="1" applyBorder="1" applyAlignment="1">
      <alignment horizontal="center"/>
    </xf>
    <xf numFmtId="0" fontId="46" fillId="0" borderId="2" xfId="12" applyFont="1" applyBorder="1" applyAlignment="1">
      <alignment horizontal="center"/>
    </xf>
    <xf numFmtId="0" fontId="43" fillId="0" borderId="2" xfId="12" applyFont="1" applyBorder="1" applyAlignment="1">
      <alignment vertical="center"/>
    </xf>
    <xf numFmtId="0" fontId="43" fillId="0" borderId="30" xfId="12" applyFont="1" applyBorder="1" applyAlignment="1">
      <alignment vertical="center"/>
    </xf>
    <xf numFmtId="0" fontId="43" fillId="0" borderId="26" xfId="12" applyFont="1" applyBorder="1" applyAlignment="1">
      <alignment vertical="center"/>
    </xf>
    <xf numFmtId="0" fontId="43" fillId="0" borderId="26" xfId="12" applyFont="1" applyBorder="1" applyAlignment="1">
      <alignment horizontal="center"/>
    </xf>
    <xf numFmtId="49" fontId="45" fillId="0" borderId="0" xfId="12" applyNumberFormat="1" applyFont="1"/>
    <xf numFmtId="49" fontId="46" fillId="0" borderId="0" xfId="12" applyNumberFormat="1" applyFont="1" applyAlignment="1">
      <alignment vertical="center"/>
    </xf>
    <xf numFmtId="49" fontId="45" fillId="0" borderId="0" xfId="12" applyNumberFormat="1" applyFont="1" applyAlignment="1">
      <alignment vertical="center"/>
    </xf>
    <xf numFmtId="0" fontId="4" fillId="0" borderId="0" xfId="12" applyAlignment="1">
      <alignment vertical="center"/>
    </xf>
    <xf numFmtId="0" fontId="0" fillId="0" borderId="0" xfId="12" applyFont="1"/>
    <xf numFmtId="0" fontId="14" fillId="0" borderId="0" xfId="2" applyFont="1" applyAlignment="1">
      <alignment horizontal="center" vertical="top" wrapText="1"/>
    </xf>
    <xf numFmtId="0" fontId="14" fillId="0" borderId="1" xfId="2" applyFont="1" applyBorder="1" applyAlignment="1">
      <alignment vertical="center" wrapText="1"/>
    </xf>
    <xf numFmtId="0" fontId="14" fillId="0" borderId="18" xfId="2" applyFont="1" applyBorder="1" applyAlignment="1">
      <alignment vertical="center" wrapText="1"/>
    </xf>
    <xf numFmtId="0" fontId="14" fillId="0" borderId="2" xfId="2" applyFont="1" applyBorder="1" applyAlignment="1">
      <alignment horizontal="center" vertical="top" wrapText="1"/>
    </xf>
    <xf numFmtId="0" fontId="14" fillId="0" borderId="2" xfId="2" applyFont="1" applyBorder="1" applyAlignment="1">
      <alignment vertical="top" wrapText="1"/>
    </xf>
    <xf numFmtId="0" fontId="11" fillId="0" borderId="2" xfId="2" applyBorder="1" applyAlignment="1">
      <alignment horizontal="center" vertical="top" wrapText="1"/>
    </xf>
    <xf numFmtId="0" fontId="11" fillId="0" borderId="2" xfId="2" applyBorder="1"/>
    <xf numFmtId="0" fontId="11" fillId="0" borderId="2" xfId="2" applyBorder="1" applyAlignment="1">
      <alignment vertical="top" wrapText="1"/>
    </xf>
    <xf numFmtId="0" fontId="11" fillId="0" borderId="2" xfId="2" applyBorder="1" applyAlignment="1">
      <alignment horizontal="center" vertical="center" wrapText="1"/>
    </xf>
    <xf numFmtId="0" fontId="11" fillId="0" borderId="2" xfId="2" applyBorder="1" applyAlignment="1">
      <alignment wrapText="1"/>
    </xf>
    <xf numFmtId="0" fontId="11" fillId="0" borderId="2" xfId="2" applyBorder="1" applyAlignment="1">
      <alignment horizontal="justify" vertical="top" wrapText="1"/>
    </xf>
    <xf numFmtId="0" fontId="11" fillId="0" borderId="0" xfId="2" applyAlignment="1">
      <alignment vertical="top" wrapText="1"/>
    </xf>
    <xf numFmtId="0" fontId="49" fillId="0" borderId="2" xfId="11" applyFont="1" applyBorder="1" applyAlignment="1">
      <alignment horizontal="center" vertical="center"/>
    </xf>
    <xf numFmtId="0" fontId="49" fillId="0" borderId="0" xfId="11" applyFont="1"/>
    <xf numFmtId="0" fontId="34" fillId="0" borderId="0" xfId="11" applyFont="1" applyAlignment="1">
      <alignment wrapText="1"/>
    </xf>
    <xf numFmtId="0" fontId="52" fillId="0" borderId="0" xfId="11" applyFont="1"/>
    <xf numFmtId="0" fontId="50" fillId="0" borderId="2" xfId="11" applyFont="1" applyBorder="1" applyAlignment="1">
      <alignment horizontal="center" vertical="center" wrapText="1"/>
    </xf>
    <xf numFmtId="0" fontId="50" fillId="0" borderId="2" xfId="11" applyFont="1" applyBorder="1" applyAlignment="1">
      <alignment horizontal="center" vertical="center"/>
    </xf>
    <xf numFmtId="0" fontId="35" fillId="0" borderId="3" xfId="1" applyFont="1" applyBorder="1" applyAlignment="1">
      <alignment horizontal="center" vertical="center" wrapText="1"/>
    </xf>
    <xf numFmtId="0" fontId="21" fillId="0" borderId="5" xfId="2" applyFont="1" applyBorder="1" applyAlignment="1">
      <alignment horizontal="left" vertical="top" wrapText="1"/>
    </xf>
    <xf numFmtId="0" fontId="22" fillId="0" borderId="0" xfId="2" applyFont="1" applyAlignment="1">
      <alignment horizontal="center"/>
    </xf>
    <xf numFmtId="0" fontId="17" fillId="0" borderId="0" xfId="1" applyFont="1" applyAlignment="1">
      <alignment horizontal="center" vertical="center"/>
    </xf>
    <xf numFmtId="0" fontId="17" fillId="0" borderId="3" xfId="1" applyFont="1" applyBorder="1" applyAlignment="1">
      <alignment horizontal="left" vertical="center" wrapText="1"/>
    </xf>
    <xf numFmtId="0" fontId="34" fillId="0" borderId="2" xfId="1" applyFont="1" applyBorder="1" applyAlignment="1">
      <alignment horizontal="center" vertical="center" wrapText="1"/>
    </xf>
    <xf numFmtId="0" fontId="34" fillId="0" borderId="2" xfId="1" applyFont="1" applyBorder="1" applyAlignment="1">
      <alignment horizontal="center" vertical="center"/>
    </xf>
    <xf numFmtId="2" fontId="34" fillId="0" borderId="2" xfId="1" applyNumberFormat="1" applyFont="1" applyBorder="1" applyAlignment="1">
      <alignment horizontal="center" vertical="center"/>
    </xf>
    <xf numFmtId="2" fontId="17" fillId="0" borderId="2" xfId="1" applyNumberFormat="1" applyFont="1" applyBorder="1" applyAlignment="1">
      <alignment horizontal="center" vertical="center" wrapText="1"/>
    </xf>
    <xf numFmtId="164" fontId="14" fillId="0" borderId="2" xfId="15" applyFont="1" applyFill="1" applyBorder="1" applyAlignment="1">
      <alignment horizontal="center" vertical="center" wrapText="1"/>
    </xf>
    <xf numFmtId="164" fontId="11" fillId="0" borderId="2" xfId="15" applyFont="1" applyFill="1" applyBorder="1" applyAlignment="1">
      <alignment horizontal="left" vertical="center" wrapText="1"/>
    </xf>
    <xf numFmtId="164" fontId="11" fillId="0" borderId="2" xfId="15" applyFont="1" applyFill="1" applyBorder="1" applyAlignment="1">
      <alignment horizontal="center" vertical="center" wrapText="1"/>
    </xf>
    <xf numFmtId="164" fontId="11" fillId="0" borderId="2" xfId="2" applyNumberFormat="1" applyBorder="1" applyAlignment="1">
      <alignment horizontal="left" vertical="center" wrapText="1"/>
    </xf>
    <xf numFmtId="164" fontId="14" fillId="0" borderId="2" xfId="15" applyFont="1" applyFill="1" applyBorder="1" applyAlignment="1">
      <alignment horizontal="left" vertical="center" wrapText="1"/>
    </xf>
    <xf numFmtId="0" fontId="21" fillId="0" borderId="4" xfId="2" applyFont="1" applyBorder="1" applyAlignment="1">
      <alignment horizontal="center" vertical="center"/>
    </xf>
    <xf numFmtId="0" fontId="21" fillId="0" borderId="5" xfId="2" applyFont="1" applyBorder="1" applyAlignment="1">
      <alignment horizontal="center" wrapText="1"/>
    </xf>
    <xf numFmtId="0" fontId="21" fillId="0" borderId="5" xfId="2" applyFont="1" applyBorder="1" applyAlignment="1">
      <alignment horizontal="center" vertical="center"/>
    </xf>
    <xf numFmtId="0" fontId="21" fillId="0" borderId="7" xfId="2" applyFont="1" applyBorder="1" applyAlignment="1">
      <alignment horizontal="center" vertical="top" wrapText="1"/>
    </xf>
    <xf numFmtId="0" fontId="25" fillId="0" borderId="4" xfId="2" applyFont="1" applyBorder="1" applyAlignment="1">
      <alignment horizontal="left" vertical="top" wrapText="1"/>
    </xf>
    <xf numFmtId="9" fontId="21" fillId="0" borderId="4" xfId="13" applyFont="1" applyFill="1" applyBorder="1" applyAlignment="1">
      <alignment horizontal="center" vertical="top" wrapText="1"/>
    </xf>
    <xf numFmtId="9" fontId="21" fillId="0" borderId="8" xfId="13" quotePrefix="1" applyFont="1" applyFill="1" applyBorder="1" applyAlignment="1">
      <alignment horizontal="justify" vertical="top" wrapText="1"/>
    </xf>
    <xf numFmtId="0" fontId="21" fillId="0" borderId="4" xfId="2" applyFont="1" applyBorder="1" applyAlignment="1">
      <alignment horizontal="center" vertical="center" wrapText="1"/>
    </xf>
    <xf numFmtId="0" fontId="11" fillId="0" borderId="0" xfId="4" applyFont="1" applyAlignment="1">
      <alignment horizontal="center" vertical="center"/>
    </xf>
    <xf numFmtId="0" fontId="11" fillId="0" borderId="2" xfId="2" applyBorder="1" applyAlignment="1">
      <alignment horizontal="center" vertical="center"/>
    </xf>
    <xf numFmtId="14" fontId="11" fillId="0" borderId="2" xfId="2" applyNumberFormat="1" applyBorder="1" applyAlignment="1">
      <alignment horizontal="center" vertical="center" wrapText="1"/>
    </xf>
    <xf numFmtId="14" fontId="11" fillId="0" borderId="2" xfId="2" applyNumberFormat="1" applyBorder="1" applyAlignment="1">
      <alignment horizontal="center" vertical="top" wrapText="1"/>
    </xf>
    <xf numFmtId="9" fontId="11" fillId="0" borderId="2" xfId="2" applyNumberFormat="1" applyBorder="1" applyAlignment="1">
      <alignment horizontal="center" vertical="top" wrapText="1"/>
    </xf>
    <xf numFmtId="9" fontId="11" fillId="0" borderId="2" xfId="2" applyNumberFormat="1" applyBorder="1" applyAlignment="1">
      <alignment horizontal="center" vertical="center" wrapText="1"/>
    </xf>
    <xf numFmtId="1"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wrapText="1"/>
    </xf>
    <xf numFmtId="1" fontId="49" fillId="0" borderId="2" xfId="11" applyNumberFormat="1" applyFont="1" applyBorder="1" applyAlignment="1">
      <alignment horizontal="center" vertical="center" wrapText="1"/>
    </xf>
    <xf numFmtId="166" fontId="49" fillId="0" borderId="2" xfId="10" applyNumberFormat="1" applyFont="1" applyFill="1" applyBorder="1" applyAlignment="1">
      <alignment horizontal="center" vertical="center" wrapText="1"/>
    </xf>
    <xf numFmtId="167" fontId="49" fillId="0" borderId="2" xfId="11" applyNumberFormat="1" applyFont="1" applyBorder="1" applyAlignment="1">
      <alignment horizontal="center" vertical="center"/>
    </xf>
    <xf numFmtId="14" fontId="49" fillId="0" borderId="2" xfId="11" applyNumberFormat="1" applyFont="1" applyBorder="1" applyAlignment="1">
      <alignment horizontal="center" vertical="center"/>
    </xf>
    <xf numFmtId="2" fontId="49" fillId="0" borderId="2" xfId="11" applyNumberFormat="1" applyFont="1" applyBorder="1" applyAlignment="1">
      <alignment horizontal="center" vertical="center"/>
    </xf>
    <xf numFmtId="0" fontId="21" fillId="0" borderId="5" xfId="2" applyFont="1" applyBorder="1" applyAlignment="1">
      <alignment vertical="center" wrapText="1"/>
    </xf>
    <xf numFmtId="0" fontId="21" fillId="0" borderId="10" xfId="2" applyFont="1" applyBorder="1" applyAlignment="1">
      <alignment vertical="center" wrapText="1"/>
    </xf>
    <xf numFmtId="0" fontId="21" fillId="0" borderId="8" xfId="2" applyFont="1" applyBorder="1" applyAlignment="1">
      <alignment horizontal="center" vertical="center" wrapText="1"/>
    </xf>
    <xf numFmtId="167" fontId="49" fillId="0" borderId="2" xfId="11" applyNumberFormat="1" applyFont="1" applyBorder="1" applyAlignment="1">
      <alignment horizontal="center" vertical="center" wrapText="1"/>
    </xf>
    <xf numFmtId="49" fontId="55" fillId="0" borderId="2" xfId="16" applyNumberFormat="1" applyFont="1" applyFill="1" applyBorder="1" applyAlignment="1">
      <alignment horizontal="center" vertical="center"/>
    </xf>
    <xf numFmtId="4" fontId="49" fillId="0" borderId="2" xfId="11" applyNumberFormat="1" applyFont="1" applyBorder="1" applyAlignment="1">
      <alignment horizontal="center" vertical="center"/>
    </xf>
    <xf numFmtId="164" fontId="14" fillId="0" borderId="2" xfId="15" applyFont="1" applyFill="1" applyBorder="1" applyAlignment="1">
      <alignment vertical="center" wrapText="1"/>
    </xf>
    <xf numFmtId="4" fontId="21" fillId="0" borderId="4" xfId="2" applyNumberFormat="1" applyFont="1" applyBorder="1" applyAlignment="1">
      <alignment horizontal="center" vertical="top" wrapText="1"/>
    </xf>
    <xf numFmtId="4" fontId="21" fillId="0" borderId="9" xfId="2" applyNumberFormat="1" applyFont="1" applyBorder="1" applyAlignment="1">
      <alignment horizontal="justify" vertical="top" wrapText="1"/>
    </xf>
    <xf numFmtId="4" fontId="21" fillId="0" borderId="7" xfId="2" applyNumberFormat="1" applyFont="1" applyBorder="1" applyAlignment="1">
      <alignment horizontal="justify" vertical="top" wrapText="1"/>
    </xf>
    <xf numFmtId="9" fontId="21" fillId="0" borderId="9" xfId="13" applyFont="1" applyFill="1" applyBorder="1" applyAlignment="1">
      <alignment horizontal="justify" vertical="top" wrapText="1"/>
    </xf>
    <xf numFmtId="0" fontId="17" fillId="0" borderId="2" xfId="2" applyFont="1" applyBorder="1" applyAlignment="1">
      <alignment vertical="center" wrapText="1"/>
    </xf>
    <xf numFmtId="0" fontId="12" fillId="0" borderId="0" xfId="2" applyFont="1" applyAlignment="1">
      <alignment horizontal="center"/>
    </xf>
    <xf numFmtId="0" fontId="20" fillId="0" borderId="0" xfId="2" applyFont="1" applyAlignment="1">
      <alignment horizontal="center" vertical="center"/>
    </xf>
    <xf numFmtId="0" fontId="11" fillId="0" borderId="2" xfId="2" applyBorder="1" applyAlignment="1">
      <alignment vertical="center" wrapText="1"/>
    </xf>
    <xf numFmtId="0" fontId="11" fillId="0" borderId="0" xfId="2" applyAlignment="1">
      <alignment horizontal="left" vertical="center" wrapText="1"/>
    </xf>
    <xf numFmtId="0" fontId="14" fillId="0" borderId="2" xfId="2" applyFont="1" applyBorder="1" applyAlignment="1">
      <alignment horizontal="center" vertical="center" textRotation="90" wrapText="1"/>
    </xf>
    <xf numFmtId="0" fontId="11" fillId="0" borderId="2" xfId="2" applyBorder="1" applyAlignment="1">
      <alignment horizontal="left" vertical="center" wrapText="1"/>
    </xf>
    <xf numFmtId="0" fontId="11" fillId="0" borderId="0" xfId="2" applyAlignment="1">
      <alignment horizontal="left"/>
    </xf>
    <xf numFmtId="0" fontId="14" fillId="0" borderId="11" xfId="2" applyFont="1" applyBorder="1" applyAlignment="1">
      <alignment horizontal="center" vertical="center" wrapText="1"/>
    </xf>
    <xf numFmtId="0" fontId="11" fillId="0" borderId="0" xfId="2" applyAlignment="1">
      <alignment horizontal="center"/>
    </xf>
    <xf numFmtId="164" fontId="11" fillId="0" borderId="2" xfId="2" applyNumberFormat="1" applyBorder="1"/>
    <xf numFmtId="164" fontId="14" fillId="0" borderId="2" xfId="2" applyNumberFormat="1" applyFont="1" applyBorder="1"/>
    <xf numFmtId="0" fontId="12" fillId="0" borderId="0" xfId="2" applyFont="1" applyAlignment="1">
      <alignment horizontal="center" vertical="center"/>
    </xf>
    <xf numFmtId="0" fontId="11" fillId="0" borderId="2" xfId="2" applyBorder="1" applyAlignment="1">
      <alignment vertical="center"/>
    </xf>
    <xf numFmtId="0" fontId="11" fillId="0" borderId="2" xfId="2" applyBorder="1" applyAlignment="1">
      <alignment horizontal="center"/>
    </xf>
    <xf numFmtId="164" fontId="11" fillId="0" borderId="2" xfId="2" applyNumberFormat="1" applyBorder="1" applyAlignment="1">
      <alignment horizontal="center"/>
    </xf>
    <xf numFmtId="0" fontId="14" fillId="24" borderId="3" xfId="2" applyFont="1" applyFill="1" applyBorder="1" applyAlignment="1">
      <alignment horizontal="center" vertical="center" wrapText="1"/>
    </xf>
    <xf numFmtId="0" fontId="17" fillId="0" borderId="11" xfId="1" applyFont="1" applyBorder="1" applyAlignment="1">
      <alignment vertical="center" wrapText="1"/>
    </xf>
    <xf numFmtId="2" fontId="17" fillId="0" borderId="11" xfId="1" applyNumberFormat="1" applyFont="1" applyBorder="1" applyAlignment="1">
      <alignment vertical="center" wrapText="1"/>
    </xf>
    <xf numFmtId="0" fontId="17" fillId="0" borderId="11" xfId="1" applyFont="1" applyBorder="1" applyAlignment="1">
      <alignment vertical="top" wrapText="1"/>
    </xf>
    <xf numFmtId="0" fontId="11" fillId="0" borderId="2" xfId="4" applyFont="1" applyBorder="1" applyAlignment="1">
      <alignment horizontal="center" vertical="center" wrapText="1"/>
    </xf>
    <xf numFmtId="0" fontId="11" fillId="0" borderId="2" xfId="4" applyFont="1" applyBorder="1" applyAlignment="1">
      <alignment horizontal="center" vertical="top" wrapText="1"/>
    </xf>
    <xf numFmtId="0" fontId="21" fillId="0" borderId="4" xfId="2" applyFont="1" applyBorder="1" applyAlignment="1">
      <alignment horizontal="left" vertical="center"/>
    </xf>
    <xf numFmtId="2" fontId="21" fillId="0" borderId="4" xfId="2" applyNumberFormat="1" applyFont="1" applyBorder="1" applyAlignment="1">
      <alignment horizontal="center" vertical="top" wrapText="1"/>
    </xf>
    <xf numFmtId="0" fontId="21" fillId="24" borderId="4" xfId="2" applyFont="1" applyFill="1" applyBorder="1" applyAlignment="1">
      <alignment horizontal="center" vertical="top" wrapText="1"/>
    </xf>
    <xf numFmtId="1" fontId="17" fillId="0" borderId="11" xfId="1" applyNumberFormat="1" applyFont="1" applyBorder="1" applyAlignment="1">
      <alignment horizontal="center" vertical="center" wrapText="1"/>
    </xf>
    <xf numFmtId="0" fontId="17" fillId="0" borderId="11" xfId="1" applyFont="1" applyBorder="1" applyAlignment="1">
      <alignment horizontal="center" vertical="center" wrapText="1"/>
    </xf>
    <xf numFmtId="0" fontId="18" fillId="0" borderId="11" xfId="1" applyFont="1" applyBorder="1" applyAlignment="1">
      <alignment horizontal="center" vertical="center"/>
    </xf>
    <xf numFmtId="168" fontId="18" fillId="0" borderId="11" xfId="1" applyNumberFormat="1" applyFont="1" applyBorder="1" applyAlignment="1">
      <alignment horizontal="center" vertical="center"/>
    </xf>
    <xf numFmtId="2" fontId="17" fillId="0" borderId="11" xfId="1" applyNumberFormat="1" applyFont="1" applyBorder="1" applyAlignment="1">
      <alignment horizontal="center" vertical="center" wrapText="1"/>
    </xf>
    <xf numFmtId="165" fontId="11" fillId="0" borderId="2" xfId="4" applyNumberFormat="1" applyFont="1" applyBorder="1" applyAlignment="1">
      <alignment horizontal="center" vertical="center"/>
    </xf>
    <xf numFmtId="0" fontId="11" fillId="25" borderId="2" xfId="4" applyFont="1" applyFill="1" applyBorder="1" applyAlignment="1">
      <alignment horizontal="center" vertical="center"/>
    </xf>
    <xf numFmtId="2" fontId="11" fillId="0" borderId="2" xfId="2" applyNumberFormat="1" applyBorder="1"/>
    <xf numFmtId="2" fontId="11" fillId="0" borderId="0" xfId="4" applyNumberFormat="1" applyFont="1" applyAlignment="1">
      <alignment horizontal="center"/>
    </xf>
    <xf numFmtId="0" fontId="41" fillId="0" borderId="0" xfId="1" applyFont="1" applyAlignment="1">
      <alignment horizontal="center" vertical="center" wrapText="1"/>
    </xf>
    <xf numFmtId="0" fontId="14" fillId="0" borderId="0" xfId="0"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xf>
    <xf numFmtId="0" fontId="20" fillId="0" borderId="0" xfId="1" applyFont="1" applyAlignment="1">
      <alignment horizontal="center" vertical="center" wrapText="1"/>
    </xf>
    <xf numFmtId="0" fontId="20" fillId="0" borderId="0" xfId="1" applyFont="1" applyAlignment="1">
      <alignment horizontal="center" vertical="center"/>
    </xf>
    <xf numFmtId="49" fontId="17" fillId="0" borderId="3" xfId="1" applyNumberFormat="1" applyFont="1" applyBorder="1" applyAlignment="1">
      <alignment horizontal="center" vertical="center"/>
    </xf>
    <xf numFmtId="49" fontId="17" fillId="0" borderId="15" xfId="1" applyNumberFormat="1" applyFont="1" applyBorder="1" applyAlignment="1">
      <alignment horizontal="center" vertical="center"/>
    </xf>
    <xf numFmtId="49" fontId="17" fillId="0" borderId="14" xfId="1" applyNumberFormat="1" applyFont="1" applyBorder="1" applyAlignment="1">
      <alignment horizontal="center" vertical="center"/>
    </xf>
    <xf numFmtId="0" fontId="18" fillId="0" borderId="0" xfId="1" applyFont="1" applyAlignment="1">
      <alignment horizontal="center" vertical="center"/>
    </xf>
    <xf numFmtId="0" fontId="35" fillId="0" borderId="2" xfId="1" applyFont="1" applyBorder="1" applyAlignment="1">
      <alignment horizontal="center" vertical="center" wrapText="1"/>
    </xf>
    <xf numFmtId="0" fontId="15" fillId="0" borderId="2" xfId="1" applyFont="1" applyBorder="1" applyAlignment="1">
      <alignment horizontal="center" vertical="center" wrapText="1"/>
    </xf>
    <xf numFmtId="0" fontId="17" fillId="0" borderId="1" xfId="1" applyFont="1" applyBorder="1" applyAlignment="1">
      <alignment vertical="center"/>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4" fillId="0" borderId="3" xfId="4" applyFont="1" applyBorder="1" applyAlignment="1">
      <alignment horizontal="center" vertical="center" wrapText="1"/>
    </xf>
    <xf numFmtId="0" fontId="14" fillId="0" borderId="15" xfId="4" applyFont="1" applyBorder="1" applyAlignment="1">
      <alignment horizontal="center" vertical="center" wrapText="1"/>
    </xf>
    <xf numFmtId="0" fontId="14" fillId="0" borderId="11" xfId="4" applyFont="1" applyBorder="1" applyAlignment="1">
      <alignment horizontal="center" vertical="center"/>
    </xf>
    <xf numFmtId="0" fontId="14" fillId="0" borderId="16" xfId="4" applyFont="1" applyBorder="1" applyAlignment="1">
      <alignment horizontal="center" vertical="center"/>
    </xf>
    <xf numFmtId="0" fontId="14" fillId="0" borderId="19" xfId="4" applyFont="1" applyBorder="1" applyAlignment="1">
      <alignment horizontal="center" vertical="center"/>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11" xfId="4" applyFont="1" applyBorder="1" applyAlignment="1">
      <alignment horizontal="center" vertical="center" wrapText="1"/>
    </xf>
    <xf numFmtId="0" fontId="14" fillId="0" borderId="16"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14" xfId="4" applyFont="1" applyBorder="1" applyAlignment="1">
      <alignment horizontal="center" vertical="center" wrapText="1"/>
    </xf>
    <xf numFmtId="0" fontId="11" fillId="0" borderId="1" xfId="4" applyFont="1" applyBorder="1" applyAlignment="1">
      <alignment horizontal="left" vertical="center"/>
    </xf>
    <xf numFmtId="0" fontId="14" fillId="0" borderId="0" xfId="5" applyFont="1" applyAlignment="1">
      <alignment horizontal="center" vertical="center"/>
    </xf>
    <xf numFmtId="1" fontId="41" fillId="0" borderId="0" xfId="1" applyNumberFormat="1" applyFont="1" applyAlignment="1">
      <alignment horizontal="center" vertical="center"/>
    </xf>
    <xf numFmtId="0" fontId="34" fillId="0" borderId="0" xfId="11" applyFont="1" applyAlignment="1">
      <alignment horizont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23" fillId="0" borderId="0" xfId="11" applyFont="1" applyAlignment="1">
      <alignment horizontal="center"/>
    </xf>
    <xf numFmtId="0" fontId="15"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17" fillId="0" borderId="0" xfId="1" applyFont="1" applyAlignment="1">
      <alignment vertical="center"/>
    </xf>
    <xf numFmtId="0" fontId="46" fillId="0" borderId="21" xfId="12" applyFont="1" applyBorder="1" applyAlignment="1">
      <alignment vertical="center"/>
    </xf>
    <xf numFmtId="0" fontId="46" fillId="0" borderId="22" xfId="12" applyFont="1" applyBorder="1" applyAlignment="1">
      <alignment vertical="center"/>
    </xf>
    <xf numFmtId="0" fontId="46" fillId="0" borderId="22" xfId="12" applyFont="1" applyBorder="1" applyAlignment="1">
      <alignment horizontal="center" vertical="center"/>
    </xf>
    <xf numFmtId="0" fontId="43" fillId="0" borderId="1" xfId="12" applyFont="1" applyBorder="1" applyAlignment="1">
      <alignment horizontal="center"/>
    </xf>
    <xf numFmtId="0" fontId="46" fillId="0" borderId="0" xfId="12" applyFont="1"/>
    <xf numFmtId="0" fontId="46" fillId="0" borderId="23" xfId="12" applyFont="1" applyBorder="1" applyAlignment="1">
      <alignment vertical="center"/>
    </xf>
    <xf numFmtId="0" fontId="46" fillId="0" borderId="2" xfId="12" applyFont="1" applyBorder="1" applyAlignment="1">
      <alignment vertical="center"/>
    </xf>
    <xf numFmtId="0" fontId="46" fillId="0" borderId="2" xfId="12" applyFont="1" applyBorder="1" applyAlignment="1">
      <alignment horizontal="center" vertical="center"/>
    </xf>
    <xf numFmtId="0" fontId="46" fillId="0" borderId="3" xfId="12" applyFont="1" applyBorder="1" applyAlignment="1">
      <alignment horizontal="center" vertical="center"/>
    </xf>
    <xf numFmtId="0" fontId="4" fillId="0" borderId="15" xfId="12" applyBorder="1" applyAlignment="1">
      <alignment horizontal="center" vertical="center"/>
    </xf>
    <xf numFmtId="0" fontId="4" fillId="0" borderId="14" xfId="12" applyBorder="1" applyAlignment="1">
      <alignment horizontal="center" vertical="center"/>
    </xf>
    <xf numFmtId="0" fontId="4" fillId="0" borderId="14" xfId="12" applyBorder="1"/>
    <xf numFmtId="0" fontId="43" fillId="0" borderId="20" xfId="12" applyFont="1" applyBorder="1" applyAlignment="1">
      <alignment horizontal="center" vertical="center"/>
    </xf>
    <xf numFmtId="0" fontId="46" fillId="0" borderId="14" xfId="12" applyFont="1" applyBorder="1" applyAlignment="1">
      <alignment horizontal="center" vertical="center"/>
    </xf>
    <xf numFmtId="0" fontId="46" fillId="0" borderId="24" xfId="12" applyFont="1" applyBorder="1" applyAlignment="1">
      <alignment vertical="center"/>
    </xf>
    <xf numFmtId="0" fontId="46" fillId="0" borderId="20" xfId="12" applyFont="1" applyBorder="1" applyAlignment="1">
      <alignment vertical="center"/>
    </xf>
    <xf numFmtId="0" fontId="46" fillId="0" borderId="25" xfId="12" applyFont="1" applyBorder="1" applyAlignment="1">
      <alignment vertical="center"/>
    </xf>
    <xf numFmtId="0" fontId="46" fillId="0" borderId="26" xfId="12" applyFont="1" applyBorder="1" applyAlignment="1">
      <alignment horizontal="center" vertical="center"/>
    </xf>
    <xf numFmtId="0" fontId="46" fillId="0" borderId="3" xfId="12" applyFont="1" applyBorder="1" applyAlignment="1">
      <alignment horizontal="center" vertical="center" wrapText="1"/>
    </xf>
    <xf numFmtId="0" fontId="4" fillId="0" borderId="15" xfId="12" applyBorder="1" applyAlignment="1">
      <alignment horizontal="center" vertical="center" wrapText="1"/>
    </xf>
    <xf numFmtId="0" fontId="4" fillId="0" borderId="14" xfId="12" applyBorder="1" applyAlignment="1">
      <alignment horizontal="center" vertical="center" wrapText="1"/>
    </xf>
    <xf numFmtId="0" fontId="46" fillId="0" borderId="19" xfId="12" applyFont="1" applyBorder="1" applyAlignment="1">
      <alignment horizontal="center" vertical="center"/>
    </xf>
    <xf numFmtId="0" fontId="46" fillId="0" borderId="27" xfId="12" applyFont="1" applyBorder="1" applyAlignment="1">
      <alignment vertical="center"/>
    </xf>
    <xf numFmtId="0" fontId="46" fillId="0" borderId="28" xfId="12" applyFont="1" applyBorder="1" applyAlignment="1">
      <alignment vertical="center"/>
    </xf>
    <xf numFmtId="0" fontId="46" fillId="0" borderId="29" xfId="12" applyFont="1" applyBorder="1" applyAlignment="1">
      <alignment vertical="center"/>
    </xf>
    <xf numFmtId="0" fontId="47" fillId="0" borderId="2" xfId="12" applyFont="1" applyBorder="1" applyAlignment="1">
      <alignment horizontal="center" vertical="center"/>
    </xf>
    <xf numFmtId="0" fontId="46" fillId="0" borderId="30" xfId="12" applyFont="1" applyBorder="1" applyAlignment="1">
      <alignment vertical="center"/>
    </xf>
    <xf numFmtId="0" fontId="46" fillId="0" borderId="26" xfId="12" applyFont="1" applyBorder="1" applyAlignment="1">
      <alignment vertical="center"/>
    </xf>
    <xf numFmtId="0" fontId="46" fillId="0" borderId="31" xfId="12" applyFont="1" applyBorder="1" applyAlignment="1">
      <alignment vertical="center"/>
    </xf>
    <xf numFmtId="0" fontId="46" fillId="0" borderId="16" xfId="12" applyFont="1" applyBorder="1" applyAlignment="1">
      <alignment vertical="center"/>
    </xf>
    <xf numFmtId="0" fontId="46" fillId="0" borderId="16" xfId="12" applyFont="1" applyBorder="1" applyAlignment="1">
      <alignment horizontal="center" vertical="center"/>
    </xf>
    <xf numFmtId="0" fontId="46" fillId="0" borderId="32" xfId="12" applyFont="1" applyBorder="1" applyAlignment="1">
      <alignment horizontal="left" vertical="center"/>
    </xf>
    <xf numFmtId="0" fontId="46" fillId="0" borderId="33" xfId="12" applyFont="1" applyBorder="1" applyAlignment="1">
      <alignment horizontal="left" vertical="center"/>
    </xf>
    <xf numFmtId="0" fontId="46" fillId="0" borderId="34" xfId="12" applyFont="1" applyBorder="1" applyAlignment="1">
      <alignment horizontal="left" vertical="center"/>
    </xf>
    <xf numFmtId="0" fontId="43" fillId="0" borderId="21" xfId="12" applyFont="1" applyBorder="1" applyAlignment="1">
      <alignment horizontal="left" vertical="center"/>
    </xf>
    <xf numFmtId="0" fontId="43" fillId="0" borderId="22" xfId="12" applyFont="1" applyBorder="1" applyAlignment="1">
      <alignment horizontal="left" vertical="center"/>
    </xf>
    <xf numFmtId="0" fontId="46" fillId="0" borderId="35" xfId="12" applyFont="1" applyBorder="1" applyAlignment="1">
      <alignment vertical="center"/>
    </xf>
    <xf numFmtId="0" fontId="46" fillId="0" borderId="19" xfId="12" applyFont="1" applyBorder="1" applyAlignment="1">
      <alignment vertical="center"/>
    </xf>
    <xf numFmtId="0" fontId="43" fillId="0" borderId="35"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3" fillId="0" borderId="36" xfId="12" applyFont="1" applyBorder="1" applyAlignment="1">
      <alignment vertical="center" wrapText="1"/>
    </xf>
    <xf numFmtId="0" fontId="43" fillId="0" borderId="15" xfId="12" applyFont="1" applyBorder="1" applyAlignment="1">
      <alignment vertical="center" wrapText="1"/>
    </xf>
    <xf numFmtId="0" fontId="43" fillId="0" borderId="14" xfId="12" applyFont="1" applyBorder="1" applyAlignment="1">
      <alignment vertical="center" wrapText="1"/>
    </xf>
    <xf numFmtId="0" fontId="43" fillId="0" borderId="2" xfId="12" applyFont="1" applyBorder="1" applyAlignment="1">
      <alignment horizontal="center" vertical="center"/>
    </xf>
    <xf numFmtId="0" fontId="43" fillId="0" borderId="37" xfId="12" applyFont="1" applyBorder="1" applyAlignment="1">
      <alignment vertical="center"/>
    </xf>
    <xf numFmtId="0" fontId="43" fillId="0" borderId="38" xfId="12" applyFont="1" applyBorder="1" applyAlignment="1">
      <alignment vertical="center"/>
    </xf>
    <xf numFmtId="0" fontId="43" fillId="0" borderId="39" xfId="12" applyFont="1" applyBorder="1" applyAlignment="1">
      <alignment vertical="center"/>
    </xf>
    <xf numFmtId="0" fontId="43" fillId="0" borderId="26" xfId="12" applyFont="1" applyBorder="1" applyAlignment="1">
      <alignment horizontal="center" vertical="center"/>
    </xf>
    <xf numFmtId="0" fontId="43" fillId="0" borderId="23" xfId="12" applyFont="1" applyBorder="1" applyAlignment="1">
      <alignment vertical="center"/>
    </xf>
    <xf numFmtId="0" fontId="43" fillId="0" borderId="2" xfId="12" applyFont="1" applyBorder="1" applyAlignment="1">
      <alignment vertical="center"/>
    </xf>
    <xf numFmtId="0" fontId="46" fillId="0" borderId="2" xfId="12" applyFont="1" applyBorder="1" applyAlignment="1">
      <alignment horizontal="center"/>
    </xf>
    <xf numFmtId="0" fontId="43" fillId="0" borderId="2" xfId="12" applyFont="1" applyBorder="1" applyAlignment="1">
      <alignment horizontal="center"/>
    </xf>
    <xf numFmtId="0" fontId="43" fillId="0" borderId="40" xfId="12" applyFont="1" applyBorder="1" applyAlignment="1">
      <alignment horizontal="center" vertical="center"/>
    </xf>
    <xf numFmtId="0" fontId="43" fillId="0" borderId="39" xfId="12" applyFont="1" applyBorder="1" applyAlignment="1">
      <alignment horizontal="center" vertical="center"/>
    </xf>
    <xf numFmtId="0" fontId="43" fillId="0" borderId="40" xfId="12" applyFont="1" applyBorder="1" applyAlignment="1">
      <alignment horizontal="center"/>
    </xf>
    <xf numFmtId="0" fontId="43" fillId="0" borderId="39" xfId="12" applyFont="1" applyBorder="1" applyAlignment="1">
      <alignment horizontal="center"/>
    </xf>
    <xf numFmtId="0" fontId="43" fillId="0" borderId="36" xfId="12" applyFont="1" applyBorder="1" applyAlignment="1">
      <alignment horizontal="left" vertical="top"/>
    </xf>
    <xf numFmtId="0" fontId="43" fillId="0" borderId="15" xfId="12" applyFont="1" applyBorder="1" applyAlignment="1">
      <alignment horizontal="left" vertical="top"/>
    </xf>
    <xf numFmtId="0" fontId="43" fillId="0" borderId="14" xfId="12" applyFont="1" applyBorder="1" applyAlignment="1">
      <alignment horizontal="left" vertical="top"/>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43" fillId="0" borderId="3" xfId="12" applyFont="1" applyBorder="1" applyAlignment="1">
      <alignment horizontal="center"/>
    </xf>
    <xf numFmtId="0" fontId="43" fillId="0" borderId="14" xfId="12" applyFont="1" applyBorder="1" applyAlignment="1">
      <alignment horizontal="center"/>
    </xf>
    <xf numFmtId="0" fontId="14" fillId="0" borderId="0" xfId="2" applyFont="1" applyAlignment="1">
      <alignment horizontal="center" vertical="top" wrapText="1"/>
    </xf>
    <xf numFmtId="0" fontId="14" fillId="0" borderId="2" xfId="0" applyFont="1" applyBorder="1" applyAlignment="1">
      <alignment horizontal="center" vertical="center" wrapText="1"/>
    </xf>
    <xf numFmtId="0" fontId="14" fillId="0" borderId="19" xfId="2" applyFont="1" applyBorder="1" applyAlignment="1">
      <alignment horizontal="center" vertical="center" wrapText="1"/>
    </xf>
    <xf numFmtId="0" fontId="14" fillId="0" borderId="17"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2" xfId="2" applyFont="1" applyBorder="1" applyAlignment="1">
      <alignment horizontal="center" vertical="center" wrapText="1"/>
    </xf>
    <xf numFmtId="0" fontId="14" fillId="0" borderId="2" xfId="2" applyFont="1" applyBorder="1" applyAlignment="1">
      <alignment horizontal="center" vertical="center"/>
    </xf>
    <xf numFmtId="0" fontId="14" fillId="0" borderId="11" xfId="2" applyFont="1" applyBorder="1" applyAlignment="1">
      <alignment horizontal="center" vertical="center" wrapText="1"/>
    </xf>
    <xf numFmtId="0" fontId="14" fillId="0" borderId="16" xfId="2" applyFont="1" applyBorder="1" applyAlignment="1">
      <alignment horizontal="center" vertical="center" wrapText="1"/>
    </xf>
    <xf numFmtId="0" fontId="14" fillId="0" borderId="0" xfId="14" applyFont="1" applyAlignment="1">
      <alignment horizontal="center" vertical="center"/>
    </xf>
    <xf numFmtId="0" fontId="11" fillId="0" borderId="0" xfId="2" applyAlignment="1">
      <alignment horizontal="left" wrapText="1"/>
    </xf>
    <xf numFmtId="0" fontId="14" fillId="0" borderId="3" xfId="7" applyFont="1" applyBorder="1" applyAlignment="1">
      <alignment horizontal="center" vertical="center"/>
    </xf>
    <xf numFmtId="0" fontId="14" fillId="0" borderId="15" xfId="7"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center"/>
    </xf>
    <xf numFmtId="0" fontId="14" fillId="0" borderId="0" xfId="2" applyFont="1" applyAlignment="1">
      <alignment horizontal="center"/>
    </xf>
    <xf numFmtId="0" fontId="14" fillId="0" borderId="2" xfId="7" applyFont="1" applyBorder="1" applyAlignment="1">
      <alignment horizontal="center" vertical="center" wrapText="1"/>
    </xf>
    <xf numFmtId="0" fontId="14" fillId="0" borderId="11" xfId="2" applyFont="1" applyBorder="1" applyAlignment="1">
      <alignment horizontal="center" vertical="center"/>
    </xf>
    <xf numFmtId="0" fontId="14" fillId="0" borderId="16" xfId="2" applyFont="1" applyBorder="1" applyAlignment="1">
      <alignment horizontal="center" vertical="center"/>
    </xf>
    <xf numFmtId="0" fontId="14" fillId="0" borderId="19" xfId="2" applyFont="1" applyBorder="1" applyAlignment="1">
      <alignment horizontal="center" vertical="center"/>
    </xf>
    <xf numFmtId="0" fontId="23" fillId="0" borderId="1" xfId="11" applyFont="1" applyBorder="1" applyAlignment="1">
      <alignment horizontal="center"/>
    </xf>
    <xf numFmtId="0" fontId="50" fillId="0" borderId="11" xfId="11" applyFont="1" applyBorder="1" applyAlignment="1">
      <alignment horizontal="center" vertical="center" wrapText="1"/>
    </xf>
    <xf numFmtId="0" fontId="50" fillId="0" borderId="16" xfId="11" applyFont="1" applyBorder="1" applyAlignment="1">
      <alignment horizontal="center" vertical="center" wrapText="1"/>
    </xf>
    <xf numFmtId="0" fontId="50" fillId="0" borderId="19" xfId="11" applyFont="1" applyBorder="1" applyAlignment="1">
      <alignment horizontal="center" vertical="center" wrapText="1"/>
    </xf>
    <xf numFmtId="0" fontId="50" fillId="0" borderId="12" xfId="11" applyFont="1" applyBorder="1" applyAlignment="1">
      <alignment horizontal="center" vertical="center" wrapText="1"/>
    </xf>
    <xf numFmtId="0" fontId="50" fillId="0" borderId="41" xfId="11" applyFont="1" applyBorder="1" applyAlignment="1">
      <alignment horizontal="center" vertical="center" wrapText="1"/>
    </xf>
    <xf numFmtId="0" fontId="50" fillId="0" borderId="17" xfId="11" applyFont="1" applyBorder="1" applyAlignment="1">
      <alignment horizontal="center" vertical="center" wrapText="1"/>
    </xf>
    <xf numFmtId="0" fontId="50" fillId="0" borderId="3" xfId="11" applyFont="1" applyBorder="1" applyAlignment="1">
      <alignment horizontal="center" vertical="center" wrapText="1"/>
    </xf>
    <xf numFmtId="0" fontId="50" fillId="0" borderId="15" xfId="11" applyFont="1" applyBorder="1" applyAlignment="1">
      <alignment horizontal="center" vertical="center" wrapText="1"/>
    </xf>
    <xf numFmtId="0" fontId="50" fillId="0" borderId="14" xfId="11" applyFont="1" applyBorder="1" applyAlignment="1">
      <alignment horizontal="center" vertical="center" wrapText="1"/>
    </xf>
    <xf numFmtId="0" fontId="51" fillId="0" borderId="2" xfId="11" applyFont="1" applyBorder="1" applyAlignment="1">
      <alignment horizontal="center" vertical="center" textRotation="90" wrapText="1"/>
    </xf>
    <xf numFmtId="0" fontId="50" fillId="0" borderId="2" xfId="11" applyFont="1" applyBorder="1" applyAlignment="1">
      <alignment horizontal="center" vertical="center" wrapText="1"/>
    </xf>
    <xf numFmtId="0" fontId="50" fillId="0" borderId="11" xfId="11" applyFont="1" applyBorder="1" applyAlignment="1">
      <alignment horizontal="center" vertical="center"/>
    </xf>
    <xf numFmtId="0" fontId="50" fillId="0" borderId="19" xfId="11" applyFont="1" applyBorder="1" applyAlignment="1">
      <alignment horizontal="center" vertical="center"/>
    </xf>
    <xf numFmtId="0" fontId="50" fillId="0" borderId="2" xfId="11"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0" fillId="0" borderId="11" xfId="11" applyFont="1" applyBorder="1" applyAlignment="1">
      <alignment horizontal="center" vertical="center" textRotation="90" wrapText="1"/>
    </xf>
    <xf numFmtId="0" fontId="50" fillId="0" borderId="19" xfId="11" applyFont="1" applyBorder="1" applyAlignment="1">
      <alignment horizontal="center" vertical="center" textRotation="90"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21" fillId="0" borderId="5" xfId="2" applyFont="1" applyBorder="1" applyAlignment="1">
      <alignment horizontal="left" vertical="top" wrapText="1"/>
    </xf>
    <xf numFmtId="0" fontId="21" fillId="0" borderId="10" xfId="2" applyFont="1" applyBorder="1" applyAlignment="1">
      <alignment horizontal="left" vertical="top" wrapText="1"/>
    </xf>
    <xf numFmtId="0" fontId="21" fillId="0" borderId="6" xfId="2" applyFont="1" applyBorder="1" applyAlignment="1">
      <alignment horizontal="left" vertical="top" wrapText="1"/>
    </xf>
    <xf numFmtId="0" fontId="22" fillId="0" borderId="0" xfId="2" applyFont="1" applyAlignment="1">
      <alignment horizontal="center"/>
    </xf>
    <xf numFmtId="0" fontId="25" fillId="0" borderId="0" xfId="2" applyFont="1" applyAlignment="1">
      <alignment horizontal="center" wrapText="1"/>
    </xf>
    <xf numFmtId="0" fontId="25" fillId="0" borderId="0" xfId="2" applyFont="1" applyAlignment="1">
      <alignment horizontal="center"/>
    </xf>
  </cellXfs>
  <cellStyles count="134">
    <cellStyle name="20% - Акцент1 2" xfId="42" xr:uid="{00000000-0005-0000-0000-000000000000}"/>
    <cellStyle name="20% - Акцент2 2" xfId="43" xr:uid="{00000000-0005-0000-0000-000001000000}"/>
    <cellStyle name="20% - Акцент3 2" xfId="44" xr:uid="{00000000-0005-0000-0000-000002000000}"/>
    <cellStyle name="20% - Акцент4 2" xfId="45" xr:uid="{00000000-0005-0000-0000-000003000000}"/>
    <cellStyle name="20% - Акцент5 2" xfId="46" xr:uid="{00000000-0005-0000-0000-000004000000}"/>
    <cellStyle name="20% - Акцент6 2" xfId="47" xr:uid="{00000000-0005-0000-0000-000005000000}"/>
    <cellStyle name="40% - Акцент1 2" xfId="48" xr:uid="{00000000-0005-0000-0000-000006000000}"/>
    <cellStyle name="40% - Акцент2 2" xfId="49" xr:uid="{00000000-0005-0000-0000-000007000000}"/>
    <cellStyle name="40% - Акцент3 2" xfId="50" xr:uid="{00000000-0005-0000-0000-000008000000}"/>
    <cellStyle name="40% - Акцент4 2" xfId="51" xr:uid="{00000000-0005-0000-0000-000009000000}"/>
    <cellStyle name="40% - Акцент5 2" xfId="52" xr:uid="{00000000-0005-0000-0000-00000A000000}"/>
    <cellStyle name="40% - Акцент6 2" xfId="53" xr:uid="{00000000-0005-0000-0000-00000B000000}"/>
    <cellStyle name="60% - Акцент1 2" xfId="54" xr:uid="{00000000-0005-0000-0000-00000C000000}"/>
    <cellStyle name="60% - Акцент2 2" xfId="55" xr:uid="{00000000-0005-0000-0000-00000D000000}"/>
    <cellStyle name="60% - Акцент3 2" xfId="56" xr:uid="{00000000-0005-0000-0000-00000E000000}"/>
    <cellStyle name="60% - Акцент4 2" xfId="57" xr:uid="{00000000-0005-0000-0000-00000F000000}"/>
    <cellStyle name="60% - Акцент5 2" xfId="58" xr:uid="{00000000-0005-0000-0000-000010000000}"/>
    <cellStyle name="60% - Акцент6 2" xfId="59" xr:uid="{00000000-0005-0000-0000-000011000000}"/>
    <cellStyle name="Normal 2" xfId="60" xr:uid="{00000000-0005-0000-0000-000012000000}"/>
    <cellStyle name="Акцент1 2" xfId="61" xr:uid="{00000000-0005-0000-0000-000013000000}"/>
    <cellStyle name="Акцент2 2" xfId="62" xr:uid="{00000000-0005-0000-0000-000014000000}"/>
    <cellStyle name="Акцент3 2" xfId="63" xr:uid="{00000000-0005-0000-0000-000015000000}"/>
    <cellStyle name="Акцент4 2" xfId="64" xr:uid="{00000000-0005-0000-0000-000016000000}"/>
    <cellStyle name="Акцент5 2" xfId="65" xr:uid="{00000000-0005-0000-0000-000017000000}"/>
    <cellStyle name="Акцент6 2" xfId="66" xr:uid="{00000000-0005-0000-0000-000018000000}"/>
    <cellStyle name="Ввод  2" xfId="67" xr:uid="{00000000-0005-0000-0000-000019000000}"/>
    <cellStyle name="Вывод 2" xfId="68" xr:uid="{00000000-0005-0000-0000-00001A000000}"/>
    <cellStyle name="Вычисление 2" xfId="69" xr:uid="{00000000-0005-0000-0000-00001B000000}"/>
    <cellStyle name="Гиперссылка" xfId="16" builtinId="8"/>
    <cellStyle name="Заголовок 1 2" xfId="70" xr:uid="{00000000-0005-0000-0000-00001D000000}"/>
    <cellStyle name="Заголовок 2 2" xfId="71" xr:uid="{00000000-0005-0000-0000-00001E000000}"/>
    <cellStyle name="Заголовок 3 2" xfId="72" xr:uid="{00000000-0005-0000-0000-00001F000000}"/>
    <cellStyle name="Заголовок 4 2" xfId="73" xr:uid="{00000000-0005-0000-0000-000020000000}"/>
    <cellStyle name="Итог 2" xfId="74" xr:uid="{00000000-0005-0000-0000-000021000000}"/>
    <cellStyle name="Контрольная ячейка 2" xfId="75" xr:uid="{00000000-0005-0000-0000-000022000000}"/>
    <cellStyle name="Название 2" xfId="76" xr:uid="{00000000-0005-0000-0000-000023000000}"/>
    <cellStyle name="Нейтральный 2" xfId="77" xr:uid="{00000000-0005-0000-0000-000024000000}"/>
    <cellStyle name="Обычный" xfId="0" builtinId="0"/>
    <cellStyle name="Обычный 12 2" xfId="78" xr:uid="{00000000-0005-0000-0000-000026000000}"/>
    <cellStyle name="Обычный 2" xfId="3" xr:uid="{00000000-0005-0000-0000-000027000000}"/>
    <cellStyle name="Обычный 2 2" xfId="4" xr:uid="{00000000-0005-0000-0000-000028000000}"/>
    <cellStyle name="Обычный 2 3" xfId="24" xr:uid="{00000000-0005-0000-0000-000029000000}"/>
    <cellStyle name="Обычный 2 3 2" xfId="105" xr:uid="{00000000-0005-0000-0000-00002A000000}"/>
    <cellStyle name="Обычный 2 4" xfId="32" xr:uid="{00000000-0005-0000-0000-00002B000000}"/>
    <cellStyle name="Обычный 2 5" xfId="17" xr:uid="{00000000-0005-0000-0000-00002C000000}"/>
    <cellStyle name="Обычный 2 6" xfId="41" xr:uid="{00000000-0005-0000-0000-00002D000000}"/>
    <cellStyle name="Обычный 2 7" xfId="132" xr:uid="{00000000-0005-0000-0000-00002E000000}"/>
    <cellStyle name="Обычный 3" xfId="2" xr:uid="{00000000-0005-0000-0000-00002F000000}"/>
    <cellStyle name="Обычный 3 2" xfId="79" xr:uid="{00000000-0005-0000-0000-000030000000}"/>
    <cellStyle name="Обычный 3 2 2 2" xfId="80" xr:uid="{00000000-0005-0000-0000-000031000000}"/>
    <cellStyle name="Обычный 3 21" xfId="98" xr:uid="{00000000-0005-0000-0000-000032000000}"/>
    <cellStyle name="Обычный 4" xfId="5" xr:uid="{00000000-0005-0000-0000-000033000000}"/>
    <cellStyle name="Обычный 4 2" xfId="25" xr:uid="{00000000-0005-0000-0000-000034000000}"/>
    <cellStyle name="Обычный 4 2 2" xfId="82" xr:uid="{00000000-0005-0000-0000-000035000000}"/>
    <cellStyle name="Обычный 4 3" xfId="33" xr:uid="{00000000-0005-0000-0000-000036000000}"/>
    <cellStyle name="Обычный 4 3 2" xfId="104" xr:uid="{00000000-0005-0000-0000-000037000000}"/>
    <cellStyle name="Обычный 4 4" xfId="18" xr:uid="{00000000-0005-0000-0000-000038000000}"/>
    <cellStyle name="Обычный 4 5" xfId="81" xr:uid="{00000000-0005-0000-0000-000039000000}"/>
    <cellStyle name="Обычный 5" xfId="6" xr:uid="{00000000-0005-0000-0000-00003A000000}"/>
    <cellStyle name="Обычный 5 2" xfId="9" xr:uid="{00000000-0005-0000-0000-00003B000000}"/>
    <cellStyle name="Обычный 5 3" xfId="26" xr:uid="{00000000-0005-0000-0000-00003C000000}"/>
    <cellStyle name="Обычный 5 4" xfId="34" xr:uid="{00000000-0005-0000-0000-00003D000000}"/>
    <cellStyle name="Обычный 5 5" xfId="19" xr:uid="{00000000-0005-0000-0000-00003E000000}"/>
    <cellStyle name="Обычный 5 6" xfId="133" xr:uid="{00000000-0005-0000-0000-00003F000000}"/>
    <cellStyle name="Обычный 6" xfId="14" xr:uid="{00000000-0005-0000-0000-000040000000}"/>
    <cellStyle name="Обычный 6 2" xfId="30" xr:uid="{00000000-0005-0000-0000-000041000000}"/>
    <cellStyle name="Обычный 6 2 2" xfId="85" xr:uid="{00000000-0005-0000-0000-000042000000}"/>
    <cellStyle name="Обычный 6 2 3" xfId="11" xr:uid="{00000000-0005-0000-0000-000043000000}"/>
    <cellStyle name="Обычный 6 2 3 2" xfId="28" xr:uid="{00000000-0005-0000-0000-000044000000}"/>
    <cellStyle name="Обычный 6 2 3 3" xfId="36" xr:uid="{00000000-0005-0000-0000-000045000000}"/>
    <cellStyle name="Обычный 6 2 3 4" xfId="21" xr:uid="{00000000-0005-0000-0000-000046000000}"/>
    <cellStyle name="Обычный 6 2 3 5" xfId="86" xr:uid="{00000000-0005-0000-0000-000047000000}"/>
    <cellStyle name="Обычный 6 2 4" xfId="84" xr:uid="{00000000-0005-0000-0000-000048000000}"/>
    <cellStyle name="Обычный 6 3" xfId="38" xr:uid="{00000000-0005-0000-0000-000049000000}"/>
    <cellStyle name="Обычный 6 4" xfId="23" xr:uid="{00000000-0005-0000-0000-00004A000000}"/>
    <cellStyle name="Обычный 6 5" xfId="83" xr:uid="{00000000-0005-0000-0000-00004B000000}"/>
    <cellStyle name="Обычный 7" xfId="1" xr:uid="{00000000-0005-0000-0000-00004C000000}"/>
    <cellStyle name="Обычный 7 2" xfId="12" xr:uid="{00000000-0005-0000-0000-00004D000000}"/>
    <cellStyle name="Обычный 7 2 2" xfId="29" xr:uid="{00000000-0005-0000-0000-00004E000000}"/>
    <cellStyle name="Обычный 7 2 3" xfId="37" xr:uid="{00000000-0005-0000-0000-00004F000000}"/>
    <cellStyle name="Обычный 7 2 4" xfId="22" xr:uid="{00000000-0005-0000-0000-000050000000}"/>
    <cellStyle name="Обычный 7 2 5" xfId="87" xr:uid="{00000000-0005-0000-0000-000051000000}"/>
    <cellStyle name="Обычный 8" xfId="31" xr:uid="{00000000-0005-0000-0000-000052000000}"/>
    <cellStyle name="Обычный 8 2" xfId="88" xr:uid="{00000000-0005-0000-0000-000053000000}"/>
    <cellStyle name="Обычный 9" xfId="40" xr:uid="{00000000-0005-0000-0000-000054000000}"/>
    <cellStyle name="Обычный_Форматы по компаниям_last" xfId="7" xr:uid="{00000000-0005-0000-0000-000055000000}"/>
    <cellStyle name="Плохой 2" xfId="89" xr:uid="{00000000-0005-0000-0000-000056000000}"/>
    <cellStyle name="Пояснение 2" xfId="90" xr:uid="{00000000-0005-0000-0000-000057000000}"/>
    <cellStyle name="Примечание 2" xfId="91" xr:uid="{00000000-0005-0000-0000-000058000000}"/>
    <cellStyle name="Процентный" xfId="13" builtinId="5"/>
    <cellStyle name="Процентный 2" xfId="99" xr:uid="{00000000-0005-0000-0000-00005A000000}"/>
    <cellStyle name="Процентный 3" xfId="100" xr:uid="{00000000-0005-0000-0000-00005B000000}"/>
    <cellStyle name="Процентный 4" xfId="102" xr:uid="{00000000-0005-0000-0000-00005C000000}"/>
    <cellStyle name="Связанная ячейка 2" xfId="92" xr:uid="{00000000-0005-0000-0000-00005D000000}"/>
    <cellStyle name="Стиль 1" xfId="101" xr:uid="{00000000-0005-0000-0000-00005E000000}"/>
    <cellStyle name="Текст предупреждения 2" xfId="93" xr:uid="{00000000-0005-0000-0000-00005F000000}"/>
    <cellStyle name="Финансовый" xfId="10" builtinId="3"/>
    <cellStyle name="Финансовый 2" xfId="8" xr:uid="{00000000-0005-0000-0000-000061000000}"/>
    <cellStyle name="Финансовый 2 2" xfId="15" xr:uid="{00000000-0005-0000-0000-000062000000}"/>
    <cellStyle name="Финансовый 2 2 2" xfId="39" xr:uid="{00000000-0005-0000-0000-000063000000}"/>
    <cellStyle name="Финансовый 2 2 2 2" xfId="112" xr:uid="{00000000-0005-0000-0000-000064000000}"/>
    <cellStyle name="Финансовый 2 2 2 2 2" xfId="95" xr:uid="{00000000-0005-0000-0000-000065000000}"/>
    <cellStyle name="Финансовый 2 2 2 2 3" xfId="121" xr:uid="{00000000-0005-0000-0000-000066000000}"/>
    <cellStyle name="Финансовый 2 2 2 2 4" xfId="130" xr:uid="{00000000-0005-0000-0000-000067000000}"/>
    <cellStyle name="Финансовый 2 2 2 3" xfId="116" xr:uid="{00000000-0005-0000-0000-000068000000}"/>
    <cellStyle name="Финансовый 2 2 2 4" xfId="125" xr:uid="{00000000-0005-0000-0000-000069000000}"/>
    <cellStyle name="Финансовый 2 2 2 5" xfId="107" xr:uid="{00000000-0005-0000-0000-00006A000000}"/>
    <cellStyle name="Финансовый 2 2 3" xfId="27" xr:uid="{00000000-0005-0000-0000-00006B000000}"/>
    <cellStyle name="Финансовый 2 2 3 2" xfId="119" xr:uid="{00000000-0005-0000-0000-00006C000000}"/>
    <cellStyle name="Финансовый 2 2 3 3" xfId="128" xr:uid="{00000000-0005-0000-0000-00006D000000}"/>
    <cellStyle name="Финансовый 2 2 3 4" xfId="110" xr:uid="{00000000-0005-0000-0000-00006E000000}"/>
    <cellStyle name="Финансовый 2 2 4" xfId="114" xr:uid="{00000000-0005-0000-0000-00006F000000}"/>
    <cellStyle name="Финансовый 2 2 5" xfId="123" xr:uid="{00000000-0005-0000-0000-000070000000}"/>
    <cellStyle name="Финансовый 2 2 6" xfId="103" xr:uid="{00000000-0005-0000-0000-000071000000}"/>
    <cellStyle name="Финансовый 2 3" xfId="35" xr:uid="{00000000-0005-0000-0000-000072000000}"/>
    <cellStyle name="Финансовый 2 4" xfId="20" xr:uid="{00000000-0005-0000-0000-000073000000}"/>
    <cellStyle name="Финансовый 2 5" xfId="94" xr:uid="{00000000-0005-0000-0000-000074000000}"/>
    <cellStyle name="Финансовый 3" xfId="96" xr:uid="{00000000-0005-0000-0000-000075000000}"/>
    <cellStyle name="Финансовый 4" xfId="106" xr:uid="{00000000-0005-0000-0000-000076000000}"/>
    <cellStyle name="Финансовый 4 2" xfId="111" xr:uid="{00000000-0005-0000-0000-000077000000}"/>
    <cellStyle name="Финансовый 4 2 2" xfId="120" xr:uid="{00000000-0005-0000-0000-000078000000}"/>
    <cellStyle name="Финансовый 4 2 3" xfId="129" xr:uid="{00000000-0005-0000-0000-000079000000}"/>
    <cellStyle name="Финансовый 4 3" xfId="115" xr:uid="{00000000-0005-0000-0000-00007A000000}"/>
    <cellStyle name="Финансовый 4 4" xfId="124" xr:uid="{00000000-0005-0000-0000-00007B000000}"/>
    <cellStyle name="Финансовый 5" xfId="108" xr:uid="{00000000-0005-0000-0000-00007C000000}"/>
    <cellStyle name="Финансовый 5 2" xfId="113" xr:uid="{00000000-0005-0000-0000-00007D000000}"/>
    <cellStyle name="Финансовый 5 2 2" xfId="122" xr:uid="{00000000-0005-0000-0000-00007E000000}"/>
    <cellStyle name="Финансовый 5 2 3" xfId="131" xr:uid="{00000000-0005-0000-0000-00007F000000}"/>
    <cellStyle name="Финансовый 5 3" xfId="117" xr:uid="{00000000-0005-0000-0000-000080000000}"/>
    <cellStyle name="Финансовый 5 4" xfId="126" xr:uid="{00000000-0005-0000-0000-000081000000}"/>
    <cellStyle name="Финансовый 6" xfId="109" xr:uid="{00000000-0005-0000-0000-000082000000}"/>
    <cellStyle name="Финансовый 6 2" xfId="118" xr:uid="{00000000-0005-0000-0000-000083000000}"/>
    <cellStyle name="Финансовый 6 3" xfId="127" xr:uid="{00000000-0005-0000-0000-000084000000}"/>
    <cellStyle name="Хороший 2" xfId="97" xr:uid="{00000000-0005-0000-0000-000085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597760"/>
        <c:axId val="62611840"/>
      </c:lineChart>
      <c:catAx>
        <c:axId val="62597760"/>
        <c:scaling>
          <c:orientation val="minMax"/>
        </c:scaling>
        <c:delete val="0"/>
        <c:axPos val="b"/>
        <c:numFmt formatCode="General" sourceLinked="1"/>
        <c:majorTickMark val="out"/>
        <c:minorTickMark val="none"/>
        <c:tickLblPos val="nextTo"/>
        <c:crossAx val="62611840"/>
        <c:crosses val="autoZero"/>
        <c:auto val="1"/>
        <c:lblAlgn val="ctr"/>
        <c:lblOffset val="100"/>
        <c:noMultiLvlLbl val="0"/>
      </c:catAx>
      <c:valAx>
        <c:axId val="62611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59776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C41" sqref="C41"/>
    </sheetView>
  </sheetViews>
  <sheetFormatPr defaultColWidth="9.28515625" defaultRowHeight="15" x14ac:dyDescent="0.25"/>
  <cols>
    <col min="1" max="1" width="6.28515625" style="18" customWidth="1"/>
    <col min="2" max="2" width="52.42578125" style="18" customWidth="1"/>
    <col min="3" max="3" width="91.425781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32" t="s">
        <v>616</v>
      </c>
      <c r="B5" s="232"/>
      <c r="C5" s="232"/>
      <c r="D5" s="80"/>
      <c r="E5" s="80"/>
      <c r="F5" s="80"/>
      <c r="G5" s="80"/>
      <c r="H5" s="80"/>
      <c r="I5" s="80"/>
      <c r="J5" s="80"/>
    </row>
    <row r="6" spans="1:22" s="2" customFormat="1" ht="18.75" x14ac:dyDescent="0.3">
      <c r="A6" s="5"/>
      <c r="H6" s="4"/>
    </row>
    <row r="7" spans="1:22" s="2" customFormat="1" ht="18.75" x14ac:dyDescent="0.2">
      <c r="A7" s="233" t="s">
        <v>2</v>
      </c>
      <c r="B7" s="233"/>
      <c r="C7" s="233"/>
      <c r="D7" s="6"/>
      <c r="E7" s="6"/>
      <c r="F7" s="6"/>
      <c r="G7" s="6"/>
      <c r="H7" s="6"/>
      <c r="I7" s="6"/>
      <c r="J7" s="6"/>
      <c r="K7" s="6"/>
      <c r="L7" s="6"/>
      <c r="M7" s="6"/>
      <c r="N7" s="6"/>
      <c r="O7" s="6"/>
      <c r="P7" s="6"/>
      <c r="Q7" s="6"/>
      <c r="R7" s="6"/>
      <c r="S7" s="6"/>
      <c r="T7" s="6"/>
      <c r="U7" s="6"/>
      <c r="V7" s="6"/>
    </row>
    <row r="8" spans="1:22" s="2" customFormat="1" ht="18.75" x14ac:dyDescent="0.2">
      <c r="A8" s="77"/>
      <c r="B8" s="77"/>
      <c r="C8" s="77"/>
      <c r="D8" s="77"/>
      <c r="E8" s="77"/>
      <c r="F8" s="77"/>
      <c r="G8" s="77"/>
      <c r="H8" s="77"/>
      <c r="I8" s="6"/>
      <c r="J8" s="6"/>
      <c r="K8" s="6"/>
      <c r="L8" s="6"/>
      <c r="M8" s="6"/>
      <c r="N8" s="6"/>
      <c r="O8" s="6"/>
      <c r="P8" s="6"/>
      <c r="Q8" s="6"/>
      <c r="R8" s="6"/>
      <c r="S8" s="6"/>
      <c r="T8" s="6"/>
      <c r="U8" s="6"/>
      <c r="V8" s="6"/>
    </row>
    <row r="9" spans="1:22" s="2" customFormat="1" ht="18.75" x14ac:dyDescent="0.25">
      <c r="A9" s="236" t="s">
        <v>567</v>
      </c>
      <c r="B9" s="236"/>
      <c r="C9" s="236"/>
      <c r="D9" s="7"/>
      <c r="E9" s="7"/>
      <c r="F9" s="7"/>
      <c r="G9" s="7"/>
      <c r="H9" s="7"/>
      <c r="I9" s="6"/>
      <c r="J9" s="6"/>
      <c r="K9" s="6"/>
      <c r="L9" s="6"/>
      <c r="M9" s="6"/>
      <c r="N9" s="6"/>
      <c r="O9" s="6"/>
      <c r="P9" s="6"/>
      <c r="Q9" s="6"/>
      <c r="R9" s="6"/>
      <c r="S9" s="6"/>
      <c r="T9" s="6"/>
      <c r="U9" s="6"/>
      <c r="V9" s="6"/>
    </row>
    <row r="10" spans="1:22" s="2" customFormat="1" ht="18.75" x14ac:dyDescent="0.2">
      <c r="A10" s="234" t="s">
        <v>3</v>
      </c>
      <c r="B10" s="234"/>
      <c r="C10" s="234"/>
      <c r="D10" s="8"/>
      <c r="E10" s="8"/>
      <c r="F10" s="8"/>
      <c r="G10" s="8"/>
      <c r="H10" s="8"/>
      <c r="I10" s="6"/>
      <c r="J10" s="6"/>
      <c r="K10" s="6"/>
      <c r="L10" s="6"/>
      <c r="M10" s="6"/>
      <c r="N10" s="6"/>
      <c r="O10" s="6"/>
      <c r="P10" s="6"/>
      <c r="Q10" s="6"/>
      <c r="R10" s="6"/>
      <c r="S10" s="6"/>
      <c r="T10" s="6"/>
      <c r="U10" s="6"/>
      <c r="V10" s="6"/>
    </row>
    <row r="11" spans="1:22" s="2" customFormat="1" ht="18.75" x14ac:dyDescent="0.2">
      <c r="A11" s="77"/>
      <c r="B11" s="77"/>
      <c r="C11" s="77"/>
      <c r="D11" s="77"/>
      <c r="E11" s="77"/>
      <c r="F11" s="77"/>
      <c r="G11" s="77"/>
      <c r="H11" s="77"/>
      <c r="I11" s="6"/>
      <c r="J11" s="6"/>
      <c r="K11" s="6"/>
      <c r="L11" s="6"/>
      <c r="M11" s="6"/>
      <c r="N11" s="6"/>
      <c r="O11" s="6"/>
      <c r="P11" s="6"/>
      <c r="Q11" s="6"/>
      <c r="R11" s="6"/>
      <c r="S11" s="6"/>
      <c r="T11" s="6"/>
      <c r="U11" s="6"/>
      <c r="V11" s="6"/>
    </row>
    <row r="12" spans="1:22" s="2" customFormat="1" ht="18.75" x14ac:dyDescent="0.2">
      <c r="A12" s="235" t="s">
        <v>608</v>
      </c>
      <c r="B12" s="235"/>
      <c r="C12" s="235"/>
      <c r="D12" s="7"/>
      <c r="E12" s="7"/>
      <c r="F12" s="7"/>
      <c r="G12" s="7"/>
      <c r="H12" s="7"/>
      <c r="I12" s="6"/>
      <c r="J12" s="6"/>
      <c r="K12" s="6"/>
      <c r="L12" s="6"/>
      <c r="M12" s="6"/>
      <c r="N12" s="6"/>
      <c r="O12" s="6"/>
      <c r="P12" s="6"/>
      <c r="Q12" s="6"/>
      <c r="R12" s="6"/>
      <c r="S12" s="6"/>
      <c r="T12" s="6"/>
      <c r="U12" s="6"/>
      <c r="V12" s="6"/>
    </row>
    <row r="13" spans="1:22" s="2" customFormat="1" ht="18.75" x14ac:dyDescent="0.2">
      <c r="A13" s="234" t="s">
        <v>4</v>
      </c>
      <c r="B13" s="234"/>
      <c r="C13" s="234"/>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61.5" customHeight="1" x14ac:dyDescent="0.2">
      <c r="A15" s="231" t="s">
        <v>614</v>
      </c>
      <c r="B15" s="231"/>
      <c r="C15" s="231"/>
      <c r="D15" s="7"/>
      <c r="E15" s="7"/>
      <c r="F15" s="7"/>
      <c r="G15" s="7"/>
      <c r="H15" s="7"/>
      <c r="I15" s="7"/>
      <c r="J15" s="7"/>
      <c r="K15" s="7"/>
      <c r="L15" s="7"/>
      <c r="M15" s="7"/>
      <c r="N15" s="7"/>
      <c r="O15" s="7"/>
      <c r="P15" s="7"/>
      <c r="Q15" s="7"/>
      <c r="R15" s="7"/>
      <c r="S15" s="7"/>
      <c r="T15" s="7"/>
      <c r="U15" s="7"/>
      <c r="V15" s="7"/>
    </row>
    <row r="16" spans="1:22" s="9" customFormat="1" ht="15" customHeight="1" x14ac:dyDescent="0.2">
      <c r="A16" s="234" t="s">
        <v>5</v>
      </c>
      <c r="B16" s="234"/>
      <c r="C16" s="234"/>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37" t="s">
        <v>177</v>
      </c>
      <c r="B18" s="238"/>
      <c r="C18" s="238"/>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4" t="s">
        <v>178</v>
      </c>
      <c r="C22" s="13" t="s">
        <v>559</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179</v>
      </c>
      <c r="C23" s="13" t="s">
        <v>180</v>
      </c>
      <c r="D23" s="8"/>
      <c r="E23" s="8"/>
      <c r="F23" s="8"/>
      <c r="G23" s="8"/>
      <c r="H23" s="8"/>
      <c r="I23" s="14"/>
      <c r="J23" s="14"/>
      <c r="K23" s="14"/>
      <c r="L23" s="14"/>
      <c r="M23" s="14"/>
      <c r="N23" s="14"/>
      <c r="O23" s="14"/>
      <c r="P23" s="14"/>
      <c r="Q23" s="14"/>
      <c r="R23" s="14"/>
      <c r="S23" s="14"/>
    </row>
    <row r="24" spans="1:22" s="9" customFormat="1" ht="22.5" customHeight="1" x14ac:dyDescent="0.2">
      <c r="A24" s="239"/>
      <c r="B24" s="240"/>
      <c r="C24" s="241"/>
      <c r="D24" s="8"/>
      <c r="E24" s="8"/>
      <c r="F24" s="8"/>
      <c r="G24" s="8"/>
      <c r="H24" s="8"/>
      <c r="I24" s="14"/>
      <c r="J24" s="14"/>
      <c r="K24" s="14"/>
      <c r="L24" s="14"/>
      <c r="M24" s="14"/>
      <c r="N24" s="14"/>
      <c r="O24" s="14"/>
      <c r="P24" s="14"/>
      <c r="Q24" s="14"/>
      <c r="R24" s="14"/>
      <c r="S24" s="14"/>
    </row>
    <row r="25" spans="1:22" s="9" customFormat="1" ht="58.5" customHeight="1" x14ac:dyDescent="0.2">
      <c r="A25" s="15" t="s">
        <v>14</v>
      </c>
      <c r="B25" s="81" t="s">
        <v>181</v>
      </c>
      <c r="C25" s="13" t="s">
        <v>567</v>
      </c>
      <c r="D25" s="8"/>
      <c r="E25" s="8"/>
      <c r="F25" s="8"/>
      <c r="G25" s="8"/>
      <c r="H25" s="14"/>
      <c r="I25" s="14"/>
      <c r="J25" s="14"/>
      <c r="K25" s="14"/>
      <c r="L25" s="14"/>
      <c r="M25" s="14"/>
      <c r="N25" s="14"/>
      <c r="O25" s="14"/>
      <c r="P25" s="14"/>
      <c r="Q25" s="14"/>
      <c r="R25" s="14"/>
    </row>
    <row r="26" spans="1:22" s="9" customFormat="1" ht="42.75" customHeight="1" x14ac:dyDescent="0.2">
      <c r="A26" s="15" t="s">
        <v>15</v>
      </c>
      <c r="B26" s="81" t="s">
        <v>182</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1" t="s">
        <v>183</v>
      </c>
      <c r="C27" s="13" t="s">
        <v>571</v>
      </c>
      <c r="D27" s="8"/>
      <c r="E27" s="8"/>
      <c r="F27" s="8"/>
      <c r="G27" s="8"/>
      <c r="H27" s="14"/>
      <c r="I27" s="14"/>
      <c r="J27" s="14"/>
      <c r="K27" s="14"/>
      <c r="L27" s="14"/>
      <c r="M27" s="14"/>
      <c r="N27" s="14"/>
      <c r="O27" s="14"/>
      <c r="P27" s="14"/>
      <c r="Q27" s="14"/>
      <c r="R27" s="14"/>
    </row>
    <row r="28" spans="1:22" s="9" customFormat="1" ht="42.75" customHeight="1" x14ac:dyDescent="0.2">
      <c r="A28" s="15" t="s">
        <v>19</v>
      </c>
      <c r="B28" s="81" t="s">
        <v>184</v>
      </c>
      <c r="C28" s="13" t="s">
        <v>185</v>
      </c>
      <c r="D28" s="8"/>
      <c r="E28" s="8"/>
      <c r="F28" s="8"/>
      <c r="G28" s="8"/>
      <c r="H28" s="14"/>
      <c r="I28" s="14"/>
      <c r="J28" s="14"/>
      <c r="K28" s="14"/>
      <c r="L28" s="14"/>
      <c r="M28" s="14"/>
      <c r="N28" s="14"/>
      <c r="O28" s="14"/>
      <c r="P28" s="14"/>
      <c r="Q28" s="14"/>
      <c r="R28" s="14"/>
    </row>
    <row r="29" spans="1:22" s="9" customFormat="1" ht="51.75" customHeight="1" x14ac:dyDescent="0.2">
      <c r="A29" s="15" t="s">
        <v>21</v>
      </c>
      <c r="B29" s="81" t="s">
        <v>186</v>
      </c>
      <c r="C29" s="13" t="s">
        <v>185</v>
      </c>
      <c r="D29" s="8"/>
      <c r="E29" s="8"/>
      <c r="F29" s="8"/>
      <c r="G29" s="8"/>
      <c r="H29" s="14"/>
      <c r="I29" s="14"/>
      <c r="J29" s="14"/>
      <c r="K29" s="14"/>
      <c r="L29" s="14"/>
      <c r="M29" s="14"/>
      <c r="N29" s="14"/>
      <c r="O29" s="14"/>
      <c r="P29" s="14"/>
      <c r="Q29" s="14"/>
      <c r="R29" s="14"/>
    </row>
    <row r="30" spans="1:22" s="9" customFormat="1" ht="51.75" customHeight="1" x14ac:dyDescent="0.2">
      <c r="A30" s="15" t="s">
        <v>23</v>
      </c>
      <c r="B30" s="81" t="s">
        <v>187</v>
      </c>
      <c r="C30" s="13" t="s">
        <v>185</v>
      </c>
      <c r="D30" s="8"/>
      <c r="E30" s="8"/>
      <c r="F30" s="8"/>
      <c r="G30" s="8"/>
      <c r="H30" s="14"/>
      <c r="I30" s="14"/>
      <c r="J30" s="14"/>
      <c r="K30" s="14"/>
      <c r="L30" s="14"/>
      <c r="M30" s="14"/>
      <c r="N30" s="14"/>
      <c r="O30" s="14"/>
      <c r="P30" s="14"/>
      <c r="Q30" s="14"/>
      <c r="R30" s="14"/>
    </row>
    <row r="31" spans="1:22" s="9" customFormat="1" ht="51.75" customHeight="1" x14ac:dyDescent="0.2">
      <c r="A31" s="15" t="s">
        <v>25</v>
      </c>
      <c r="B31" s="81" t="s">
        <v>188</v>
      </c>
      <c r="C31" s="13" t="s">
        <v>189</v>
      </c>
      <c r="D31" s="8"/>
      <c r="E31" s="8"/>
      <c r="F31" s="8"/>
      <c r="G31" s="8"/>
      <c r="H31" s="14"/>
      <c r="I31" s="14"/>
      <c r="J31" s="14"/>
      <c r="K31" s="14"/>
      <c r="L31" s="14"/>
      <c r="M31" s="14"/>
      <c r="N31" s="14"/>
      <c r="O31" s="14"/>
      <c r="P31" s="14"/>
      <c r="Q31" s="14"/>
      <c r="R31" s="14"/>
    </row>
    <row r="32" spans="1:22" s="9" customFormat="1" ht="51.75" customHeight="1" x14ac:dyDescent="0.2">
      <c r="A32" s="15" t="s">
        <v>190</v>
      </c>
      <c r="B32" s="81" t="s">
        <v>191</v>
      </c>
      <c r="C32" s="13" t="s">
        <v>192</v>
      </c>
      <c r="D32" s="8"/>
      <c r="E32" s="8"/>
      <c r="F32" s="8"/>
      <c r="G32" s="8"/>
      <c r="H32" s="14"/>
      <c r="I32" s="14"/>
      <c r="J32" s="14"/>
      <c r="K32" s="14"/>
      <c r="L32" s="14"/>
      <c r="M32" s="14"/>
      <c r="N32" s="14"/>
      <c r="O32" s="14"/>
      <c r="P32" s="14"/>
      <c r="Q32" s="14"/>
      <c r="R32" s="14"/>
    </row>
    <row r="33" spans="1:18" s="9" customFormat="1" ht="101.25" customHeight="1" x14ac:dyDescent="0.2">
      <c r="A33" s="15" t="s">
        <v>193</v>
      </c>
      <c r="B33" s="81" t="s">
        <v>194</v>
      </c>
      <c r="C33" s="13" t="s">
        <v>96</v>
      </c>
      <c r="D33" s="8"/>
      <c r="E33" s="8"/>
      <c r="F33" s="8"/>
      <c r="G33" s="8"/>
      <c r="H33" s="14"/>
      <c r="I33" s="14"/>
      <c r="J33" s="14"/>
      <c r="K33" s="14"/>
      <c r="L33" s="14"/>
      <c r="M33" s="14"/>
      <c r="N33" s="14"/>
      <c r="O33" s="14"/>
      <c r="P33" s="14"/>
      <c r="Q33" s="14"/>
      <c r="R33" s="14"/>
    </row>
    <row r="34" spans="1:18" ht="111" customHeight="1" x14ac:dyDescent="0.25">
      <c r="A34" s="15" t="s">
        <v>195</v>
      </c>
      <c r="B34" s="81" t="s">
        <v>196</v>
      </c>
      <c r="C34" s="13" t="s">
        <v>96</v>
      </c>
    </row>
    <row r="35" spans="1:18" ht="58.5" customHeight="1" x14ac:dyDescent="0.25">
      <c r="A35" s="15" t="s">
        <v>197</v>
      </c>
      <c r="B35" s="81" t="s">
        <v>198</v>
      </c>
      <c r="C35" s="13" t="s">
        <v>185</v>
      </c>
    </row>
    <row r="36" spans="1:18" ht="51.75" customHeight="1" x14ac:dyDescent="0.25">
      <c r="A36" s="15" t="s">
        <v>199</v>
      </c>
      <c r="B36" s="81" t="s">
        <v>200</v>
      </c>
      <c r="C36" s="13" t="s">
        <v>185</v>
      </c>
    </row>
    <row r="37" spans="1:18" ht="43.5" customHeight="1" x14ac:dyDescent="0.25">
      <c r="A37" s="15" t="s">
        <v>201</v>
      </c>
      <c r="B37" s="81" t="s">
        <v>202</v>
      </c>
      <c r="C37" s="13" t="s">
        <v>185</v>
      </c>
    </row>
    <row r="38" spans="1:18" ht="43.5" customHeight="1" x14ac:dyDescent="0.25">
      <c r="A38" s="15" t="s">
        <v>203</v>
      </c>
      <c r="B38" s="81" t="s">
        <v>204</v>
      </c>
      <c r="C38" s="13" t="s">
        <v>185</v>
      </c>
    </row>
    <row r="39" spans="1:18" ht="23.25" customHeight="1" x14ac:dyDescent="0.25">
      <c r="A39" s="239"/>
      <c r="B39" s="240"/>
      <c r="C39" s="241"/>
    </row>
    <row r="40" spans="1:18" ht="63" x14ac:dyDescent="0.25">
      <c r="A40" s="15" t="s">
        <v>205</v>
      </c>
      <c r="B40" s="81" t="s">
        <v>206</v>
      </c>
      <c r="C40" s="155" t="s">
        <v>619</v>
      </c>
    </row>
    <row r="41" spans="1:18" ht="105.75" customHeight="1" x14ac:dyDescent="0.25">
      <c r="A41" s="15" t="s">
        <v>207</v>
      </c>
      <c r="B41" s="81" t="s">
        <v>208</v>
      </c>
      <c r="C41" s="156" t="s">
        <v>96</v>
      </c>
    </row>
    <row r="42" spans="1:18" ht="83.25" customHeight="1" x14ac:dyDescent="0.25">
      <c r="A42" s="15" t="s">
        <v>209</v>
      </c>
      <c r="B42" s="81" t="s">
        <v>210</v>
      </c>
      <c r="C42" s="156" t="s">
        <v>96</v>
      </c>
    </row>
    <row r="43" spans="1:18" ht="186" customHeight="1" x14ac:dyDescent="0.25">
      <c r="A43" s="15" t="s">
        <v>211</v>
      </c>
      <c r="B43" s="81" t="s">
        <v>212</v>
      </c>
      <c r="C43" s="156" t="s">
        <v>96</v>
      </c>
    </row>
    <row r="44" spans="1:18" ht="111" customHeight="1" x14ac:dyDescent="0.25">
      <c r="A44" s="15" t="s">
        <v>213</v>
      </c>
      <c r="B44" s="81" t="s">
        <v>214</v>
      </c>
      <c r="C44" s="156" t="s">
        <v>219</v>
      </c>
    </row>
    <row r="45" spans="1:18" ht="120" customHeight="1" x14ac:dyDescent="0.25">
      <c r="A45" s="15" t="s">
        <v>215</v>
      </c>
      <c r="B45" s="81" t="s">
        <v>216</v>
      </c>
      <c r="C45" s="156" t="s">
        <v>219</v>
      </c>
    </row>
    <row r="46" spans="1:18" ht="101.25" customHeight="1" x14ac:dyDescent="0.25">
      <c r="A46" s="15" t="s">
        <v>217</v>
      </c>
      <c r="B46" s="81" t="s">
        <v>218</v>
      </c>
      <c r="C46" s="156" t="s">
        <v>219</v>
      </c>
    </row>
    <row r="47" spans="1:18" ht="18.75" customHeight="1" x14ac:dyDescent="0.25">
      <c r="A47" s="239"/>
      <c r="B47" s="240"/>
      <c r="C47" s="241"/>
    </row>
    <row r="48" spans="1:18" ht="75.75" customHeight="1" x14ac:dyDescent="0.25">
      <c r="A48" s="15" t="s">
        <v>220</v>
      </c>
      <c r="B48" s="81" t="s">
        <v>221</v>
      </c>
      <c r="C48" s="157">
        <f>'6.2. Паспорт фин осв ввод'!D24</f>
        <v>44.32</v>
      </c>
    </row>
    <row r="49" spans="1:3" ht="71.25" customHeight="1" x14ac:dyDescent="0.25">
      <c r="A49" s="15" t="s">
        <v>222</v>
      </c>
      <c r="B49" s="81" t="s">
        <v>223</v>
      </c>
      <c r="C49" s="157">
        <f>'6.2. Паспорт фин осв ввод'!D30</f>
        <v>36.931000000000004</v>
      </c>
    </row>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77"/>
  <sheetViews>
    <sheetView view="pageBreakPreview" topLeftCell="A19" zoomScale="70" zoomScaleNormal="70" zoomScaleSheetLayoutView="70" workbookViewId="0">
      <selection activeCell="D58" sqref="D58"/>
    </sheetView>
  </sheetViews>
  <sheetFormatPr defaultColWidth="9.28515625" defaultRowHeight="15.75" x14ac:dyDescent="0.25"/>
  <cols>
    <col min="1" max="1" width="9.28515625" style="20"/>
    <col min="2" max="2" width="57.7109375" style="20" customWidth="1"/>
    <col min="3" max="4" width="16" style="20" customWidth="1"/>
    <col min="5" max="7" width="14.28515625" style="20" customWidth="1"/>
    <col min="8" max="8" width="15.28515625" style="20" customWidth="1"/>
    <col min="9" max="9" width="8.7109375" style="20" customWidth="1"/>
    <col min="10" max="10" width="15.28515625" style="20" customWidth="1"/>
    <col min="11" max="11" width="7.5703125" style="20" customWidth="1"/>
    <col min="12" max="12" width="15.28515625" style="20" customWidth="1"/>
    <col min="13" max="13" width="6.7109375" style="20" customWidth="1"/>
    <col min="14" max="14" width="15.28515625" style="20" customWidth="1"/>
    <col min="15" max="15" width="6.5703125" style="20" customWidth="1"/>
    <col min="16" max="16" width="15.28515625" style="20" customWidth="1"/>
    <col min="17" max="17" width="6.42578125" style="20" customWidth="1"/>
    <col min="18" max="18" width="15.28515625" style="20" customWidth="1"/>
    <col min="19" max="19" width="8.28515625" style="20" customWidth="1"/>
    <col min="20" max="20" width="12.7109375" style="20" customWidth="1"/>
    <col min="21" max="21" width="6.5703125" style="20" customWidth="1"/>
    <col min="22" max="22" width="12.140625" style="20" customWidth="1"/>
    <col min="23" max="23" width="7.42578125" style="20" customWidth="1"/>
    <col min="24" max="24" width="12.140625" style="20" customWidth="1"/>
    <col min="25" max="25" width="5.28515625" style="20" customWidth="1"/>
    <col min="26" max="26" width="12.140625" style="20" customWidth="1"/>
    <col min="27" max="27" width="9.5703125" style="20" customWidth="1"/>
    <col min="28" max="28" width="17.7109375" style="20" customWidth="1"/>
    <col min="29" max="29" width="17.7109375" style="206" customWidth="1"/>
    <col min="30" max="16384" width="9.28515625" style="20"/>
  </cols>
  <sheetData>
    <row r="1" spans="1:29" ht="18.75" x14ac:dyDescent="0.25">
      <c r="AC1" s="209" t="s">
        <v>102</v>
      </c>
    </row>
    <row r="2" spans="1:29" ht="18.75" x14ac:dyDescent="0.3">
      <c r="AC2" s="198" t="s">
        <v>0</v>
      </c>
    </row>
    <row r="3" spans="1:29" ht="18.75" x14ac:dyDescent="0.3">
      <c r="AC3" s="198" t="s">
        <v>1</v>
      </c>
    </row>
    <row r="4" spans="1:29" ht="18.75" customHeight="1" x14ac:dyDescent="0.25">
      <c r="A4" s="348" t="str">
        <f>'6.1. Паспорт сетевой график'!A5:L5</f>
        <v>Год раскрытия информации: 2025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98"/>
    </row>
    <row r="6" spans="1:29"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row>
    <row r="7" spans="1:29" ht="18.75" x14ac:dyDescent="0.25">
      <c r="A7" s="6"/>
      <c r="B7" s="6"/>
      <c r="C7" s="6"/>
      <c r="D7" s="6"/>
      <c r="E7" s="6"/>
      <c r="F7" s="6"/>
      <c r="G7" s="6"/>
      <c r="H7" s="6"/>
      <c r="I7" s="6"/>
      <c r="J7" s="6"/>
      <c r="K7" s="6"/>
      <c r="L7" s="6"/>
      <c r="M7" s="6"/>
      <c r="N7" s="6"/>
      <c r="O7" s="6"/>
      <c r="P7" s="6"/>
      <c r="Q7" s="6"/>
      <c r="R7" s="6"/>
      <c r="S7" s="6"/>
      <c r="T7" s="6"/>
      <c r="U7" s="6"/>
      <c r="V7" s="58"/>
      <c r="W7" s="58"/>
      <c r="X7" s="58"/>
      <c r="Y7" s="58"/>
      <c r="Z7" s="58"/>
      <c r="AA7" s="58"/>
      <c r="AB7" s="58"/>
      <c r="AC7" s="199"/>
    </row>
    <row r="8" spans="1:29" x14ac:dyDescent="0.25">
      <c r="A8" s="235" t="str">
        <f>'6.1. Паспорт сетевой график'!A9:L9</f>
        <v>Общество с ограниченной ответственностью "Энергии Технологии"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row>
    <row r="9" spans="1:29" ht="18.75" customHeight="1"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row>
    <row r="10" spans="1:29" ht="18.75" x14ac:dyDescent="0.25">
      <c r="A10" s="6"/>
      <c r="B10" s="6"/>
      <c r="C10" s="6"/>
      <c r="D10" s="6"/>
      <c r="E10" s="6"/>
      <c r="F10" s="6"/>
      <c r="G10" s="6"/>
      <c r="H10" s="6"/>
      <c r="I10" s="6"/>
      <c r="J10" s="6"/>
      <c r="K10" s="6"/>
      <c r="L10" s="6"/>
      <c r="M10" s="6"/>
      <c r="N10" s="6"/>
      <c r="O10" s="6"/>
      <c r="P10" s="6"/>
      <c r="Q10" s="6"/>
      <c r="R10" s="6"/>
      <c r="S10" s="6"/>
      <c r="T10" s="6"/>
      <c r="U10" s="6"/>
      <c r="V10" s="58"/>
      <c r="W10" s="58"/>
      <c r="X10" s="58"/>
      <c r="Y10" s="58"/>
      <c r="Z10" s="58"/>
      <c r="AA10" s="58"/>
      <c r="AB10" s="58"/>
      <c r="AC10" s="199"/>
    </row>
    <row r="11" spans="1:29" x14ac:dyDescent="0.25">
      <c r="A11" s="263" t="str">
        <f>'6.1. Паспорт сетевой график'!A12:L12</f>
        <v>M_0801_025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row>
    <row r="12" spans="1:29"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row>
    <row r="13" spans="1:29" ht="16.5" customHeight="1" x14ac:dyDescent="0.3">
      <c r="A13" s="23"/>
      <c r="B13" s="23"/>
      <c r="C13" s="23"/>
      <c r="D13" s="23"/>
      <c r="E13" s="23"/>
      <c r="F13" s="23"/>
      <c r="G13" s="23"/>
      <c r="H13" s="23"/>
      <c r="I13" s="23"/>
      <c r="J13" s="23"/>
      <c r="K13" s="23"/>
      <c r="L13" s="23"/>
      <c r="M13" s="23"/>
      <c r="N13" s="23"/>
      <c r="O13" s="23"/>
      <c r="P13" s="23"/>
      <c r="Q13" s="23"/>
      <c r="R13" s="23"/>
      <c r="S13" s="23"/>
      <c r="T13" s="23"/>
      <c r="U13" s="23"/>
      <c r="V13" s="59"/>
      <c r="W13" s="59"/>
      <c r="X13" s="59"/>
      <c r="Y13" s="59"/>
      <c r="Z13" s="59"/>
      <c r="AA13" s="59"/>
      <c r="AB13" s="59"/>
      <c r="AC13" s="198"/>
    </row>
    <row r="14" spans="1:29" ht="60.75" customHeight="1" x14ac:dyDescent="0.25">
      <c r="A14" s="231" t="str">
        <f>'6.1. Паспорт сетевой график'!A15:L15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row>
    <row r="15" spans="1:29"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row>
    <row r="16" spans="1:29"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row>
    <row r="18" spans="1:29" x14ac:dyDescent="0.25">
      <c r="A18" s="355" t="s">
        <v>103</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row>
    <row r="20" spans="1:29" ht="33" customHeight="1" x14ac:dyDescent="0.25">
      <c r="A20" s="346" t="s">
        <v>104</v>
      </c>
      <c r="B20" s="346" t="s">
        <v>105</v>
      </c>
      <c r="C20" s="344" t="s">
        <v>106</v>
      </c>
      <c r="D20" s="344"/>
      <c r="E20" s="345" t="s">
        <v>107</v>
      </c>
      <c r="F20" s="345"/>
      <c r="G20" s="357" t="s">
        <v>609</v>
      </c>
      <c r="H20" s="350">
        <v>2021</v>
      </c>
      <c r="I20" s="351"/>
      <c r="J20" s="351"/>
      <c r="K20" s="351"/>
      <c r="L20" s="350">
        <v>2022</v>
      </c>
      <c r="M20" s="351"/>
      <c r="N20" s="351"/>
      <c r="O20" s="351"/>
      <c r="P20" s="350">
        <v>2023</v>
      </c>
      <c r="Q20" s="351"/>
      <c r="R20" s="351"/>
      <c r="S20" s="351"/>
      <c r="T20" s="350">
        <v>2024</v>
      </c>
      <c r="U20" s="351"/>
      <c r="V20" s="351"/>
      <c r="W20" s="351"/>
      <c r="X20" s="350">
        <v>2025</v>
      </c>
      <c r="Y20" s="351"/>
      <c r="Z20" s="351"/>
      <c r="AA20" s="351"/>
      <c r="AB20" s="356" t="s">
        <v>108</v>
      </c>
      <c r="AC20" s="356"/>
    </row>
    <row r="21" spans="1:29" ht="99.75" customHeight="1" x14ac:dyDescent="0.25">
      <c r="A21" s="347"/>
      <c r="B21" s="347"/>
      <c r="C21" s="344"/>
      <c r="D21" s="344"/>
      <c r="E21" s="345"/>
      <c r="F21" s="345"/>
      <c r="G21" s="358"/>
      <c r="H21" s="344" t="s">
        <v>109</v>
      </c>
      <c r="I21" s="344"/>
      <c r="J21" s="344" t="s">
        <v>541</v>
      </c>
      <c r="K21" s="344"/>
      <c r="L21" s="344" t="s">
        <v>109</v>
      </c>
      <c r="M21" s="344"/>
      <c r="N21" s="344" t="s">
        <v>541</v>
      </c>
      <c r="O21" s="344"/>
      <c r="P21" s="344" t="s">
        <v>109</v>
      </c>
      <c r="Q21" s="344"/>
      <c r="R21" s="344" t="s">
        <v>541</v>
      </c>
      <c r="S21" s="344"/>
      <c r="T21" s="344" t="s">
        <v>109</v>
      </c>
      <c r="U21" s="344"/>
      <c r="V21" s="344" t="s">
        <v>541</v>
      </c>
      <c r="W21" s="344"/>
      <c r="X21" s="344" t="s">
        <v>109</v>
      </c>
      <c r="Y21" s="344"/>
      <c r="Z21" s="344" t="s">
        <v>617</v>
      </c>
      <c r="AA21" s="344"/>
      <c r="AB21" s="356"/>
      <c r="AC21" s="356"/>
    </row>
    <row r="22" spans="1:29" ht="94.5" customHeight="1" x14ac:dyDescent="0.25">
      <c r="A22" s="341"/>
      <c r="B22" s="341"/>
      <c r="C22" s="205" t="s">
        <v>109</v>
      </c>
      <c r="D22" s="213" t="s">
        <v>617</v>
      </c>
      <c r="E22" s="60" t="s">
        <v>610</v>
      </c>
      <c r="F22" s="60" t="s">
        <v>618</v>
      </c>
      <c r="G22" s="359"/>
      <c r="H22" s="202" t="s">
        <v>110</v>
      </c>
      <c r="I22" s="202" t="s">
        <v>111</v>
      </c>
      <c r="J22" s="202" t="s">
        <v>110</v>
      </c>
      <c r="K22" s="202" t="s">
        <v>111</v>
      </c>
      <c r="L22" s="202" t="s">
        <v>110</v>
      </c>
      <c r="M22" s="202" t="s">
        <v>111</v>
      </c>
      <c r="N22" s="202" t="s">
        <v>110</v>
      </c>
      <c r="O22" s="202" t="s">
        <v>111</v>
      </c>
      <c r="P22" s="202" t="s">
        <v>110</v>
      </c>
      <c r="Q22" s="202" t="s">
        <v>111</v>
      </c>
      <c r="R22" s="202" t="s">
        <v>110</v>
      </c>
      <c r="S22" s="202" t="s">
        <v>111</v>
      </c>
      <c r="T22" s="202" t="s">
        <v>110</v>
      </c>
      <c r="U22" s="202" t="s">
        <v>111</v>
      </c>
      <c r="V22" s="202" t="s">
        <v>110</v>
      </c>
      <c r="W22" s="202" t="s">
        <v>111</v>
      </c>
      <c r="X22" s="202" t="s">
        <v>110</v>
      </c>
      <c r="Y22" s="202" t="s">
        <v>111</v>
      </c>
      <c r="Z22" s="202" t="s">
        <v>110</v>
      </c>
      <c r="AA22" s="202" t="s">
        <v>111</v>
      </c>
      <c r="AB22" s="205" t="s">
        <v>109</v>
      </c>
      <c r="AC22" s="213" t="s">
        <v>617</v>
      </c>
    </row>
    <row r="23" spans="1:29" ht="19.5" customHeight="1" x14ac:dyDescent="0.25">
      <c r="A23" s="79">
        <v>1</v>
      </c>
      <c r="B23" s="79">
        <v>2</v>
      </c>
      <c r="C23" s="79">
        <v>3</v>
      </c>
      <c r="D23" s="79">
        <v>4</v>
      </c>
      <c r="E23" s="79">
        <v>5</v>
      </c>
      <c r="F23" s="79">
        <v>6</v>
      </c>
      <c r="G23" s="79"/>
      <c r="H23" s="79">
        <v>8</v>
      </c>
      <c r="I23" s="79">
        <v>9</v>
      </c>
      <c r="J23" s="79">
        <v>10</v>
      </c>
      <c r="K23" s="79">
        <v>11</v>
      </c>
      <c r="L23" s="79">
        <v>12</v>
      </c>
      <c r="M23" s="79">
        <v>13</v>
      </c>
      <c r="N23" s="79">
        <v>14</v>
      </c>
      <c r="O23" s="79">
        <v>15</v>
      </c>
      <c r="P23" s="79">
        <v>16</v>
      </c>
      <c r="Q23" s="79">
        <v>17</v>
      </c>
      <c r="R23" s="79">
        <v>18</v>
      </c>
      <c r="S23" s="79">
        <v>19</v>
      </c>
      <c r="T23" s="79">
        <v>20</v>
      </c>
      <c r="U23" s="79">
        <v>21</v>
      </c>
      <c r="V23" s="79">
        <v>22</v>
      </c>
      <c r="W23" s="79">
        <v>23</v>
      </c>
      <c r="X23" s="79">
        <v>24</v>
      </c>
      <c r="Y23" s="79">
        <v>25</v>
      </c>
      <c r="Z23" s="79">
        <v>26</v>
      </c>
      <c r="AA23" s="79">
        <v>27</v>
      </c>
      <c r="AB23" s="79">
        <v>28</v>
      </c>
      <c r="AC23" s="79">
        <v>29</v>
      </c>
    </row>
    <row r="24" spans="1:29" ht="47.25" customHeight="1" x14ac:dyDescent="0.25">
      <c r="A24" s="61">
        <v>1</v>
      </c>
      <c r="B24" s="62" t="s">
        <v>112</v>
      </c>
      <c r="C24" s="63">
        <f>C28</f>
        <v>44.32</v>
      </c>
      <c r="D24" s="63">
        <f>D28</f>
        <v>44.32</v>
      </c>
      <c r="E24" s="63"/>
      <c r="F24" s="63">
        <f>F28</f>
        <v>2.0699999999999998</v>
      </c>
      <c r="G24" s="63"/>
      <c r="H24" s="63">
        <v>0</v>
      </c>
      <c r="I24" s="63">
        <v>0</v>
      </c>
      <c r="J24" s="63">
        <f>J28</f>
        <v>22</v>
      </c>
      <c r="K24" s="63">
        <v>0</v>
      </c>
      <c r="L24" s="63">
        <f>L28</f>
        <v>22.32</v>
      </c>
      <c r="M24" s="63">
        <v>0</v>
      </c>
      <c r="N24" s="63">
        <f>N28</f>
        <v>16.260000000000002</v>
      </c>
      <c r="O24" s="63">
        <v>0</v>
      </c>
      <c r="P24" s="63">
        <f>P28</f>
        <v>6.06</v>
      </c>
      <c r="Q24" s="63"/>
      <c r="R24" s="63">
        <f>R28</f>
        <v>2.2000000000000002</v>
      </c>
      <c r="S24" s="63"/>
      <c r="T24" s="63">
        <f>T28</f>
        <v>3.86</v>
      </c>
      <c r="U24" s="192"/>
      <c r="V24" s="63">
        <f>V28</f>
        <v>1.79</v>
      </c>
      <c r="W24" s="192"/>
      <c r="X24" s="65"/>
      <c r="Y24" s="65"/>
      <c r="Z24" s="63">
        <f>Z28</f>
        <v>2.0699999999999998</v>
      </c>
      <c r="AA24" s="63">
        <f>AA28</f>
        <v>0</v>
      </c>
      <c r="AB24" s="63">
        <f>AB28</f>
        <v>44.32</v>
      </c>
      <c r="AC24" s="159">
        <f>AC28</f>
        <v>44.320000000000007</v>
      </c>
    </row>
    <row r="25" spans="1:29" ht="24" customHeight="1" x14ac:dyDescent="0.25">
      <c r="A25" s="64" t="s">
        <v>113</v>
      </c>
      <c r="B25" s="203" t="s">
        <v>114</v>
      </c>
      <c r="C25" s="63"/>
      <c r="D25" s="63"/>
      <c r="E25" s="138"/>
      <c r="F25" s="63"/>
      <c r="G25" s="63"/>
      <c r="H25" s="210"/>
      <c r="I25" s="210"/>
      <c r="J25" s="210"/>
      <c r="K25" s="210"/>
      <c r="L25" s="210"/>
      <c r="M25" s="210"/>
      <c r="N25" s="210"/>
      <c r="O25" s="210"/>
      <c r="P25" s="210"/>
      <c r="Q25" s="210"/>
      <c r="R25" s="210"/>
      <c r="S25" s="210"/>
      <c r="T25" s="138"/>
      <c r="U25" s="65"/>
      <c r="V25" s="65"/>
      <c r="W25" s="65"/>
      <c r="X25" s="65"/>
      <c r="Y25" s="65"/>
      <c r="Z25" s="65"/>
      <c r="AA25" s="65"/>
      <c r="AB25" s="159"/>
      <c r="AC25" s="211"/>
    </row>
    <row r="26" spans="1:29" x14ac:dyDescent="0.25">
      <c r="A26" s="64" t="s">
        <v>115</v>
      </c>
      <c r="B26" s="203" t="s">
        <v>116</v>
      </c>
      <c r="C26" s="63"/>
      <c r="D26" s="63"/>
      <c r="E26" s="138"/>
      <c r="F26" s="63"/>
      <c r="G26" s="63"/>
      <c r="H26" s="200"/>
      <c r="I26" s="200"/>
      <c r="J26" s="200"/>
      <c r="K26" s="200"/>
      <c r="L26" s="200"/>
      <c r="M26" s="200"/>
      <c r="N26" s="200"/>
      <c r="O26" s="200"/>
      <c r="P26" s="200"/>
      <c r="Q26" s="200"/>
      <c r="R26" s="200"/>
      <c r="S26" s="200"/>
      <c r="T26" s="138"/>
      <c r="U26" s="79"/>
      <c r="V26" s="79"/>
      <c r="W26" s="79"/>
      <c r="X26" s="79"/>
      <c r="Y26" s="79"/>
      <c r="Z26" s="79"/>
      <c r="AA26" s="140"/>
      <c r="AB26" s="159"/>
      <c r="AC26" s="211"/>
    </row>
    <row r="27" spans="1:29" ht="31.5" x14ac:dyDescent="0.25">
      <c r="A27" s="64" t="s">
        <v>117</v>
      </c>
      <c r="B27" s="203" t="s">
        <v>118</v>
      </c>
      <c r="C27" s="63"/>
      <c r="D27" s="63"/>
      <c r="E27" s="138"/>
      <c r="F27" s="63"/>
      <c r="G27" s="63"/>
      <c r="H27" s="200"/>
      <c r="I27" s="200"/>
      <c r="J27" s="200"/>
      <c r="K27" s="200"/>
      <c r="L27" s="200"/>
      <c r="M27" s="200"/>
      <c r="N27" s="200"/>
      <c r="O27" s="200"/>
      <c r="P27" s="200"/>
      <c r="Q27" s="200"/>
      <c r="R27" s="200"/>
      <c r="S27" s="200"/>
      <c r="T27" s="138"/>
      <c r="U27" s="203"/>
      <c r="V27" s="203"/>
      <c r="W27" s="203"/>
      <c r="X27" s="203"/>
      <c r="Y27" s="203"/>
      <c r="Z27" s="203"/>
      <c r="AA27" s="140"/>
      <c r="AB27" s="159"/>
      <c r="AC27" s="211"/>
    </row>
    <row r="28" spans="1:29" x14ac:dyDescent="0.25">
      <c r="A28" s="64" t="s">
        <v>119</v>
      </c>
      <c r="B28" s="203" t="s">
        <v>120</v>
      </c>
      <c r="C28" s="66">
        <v>44.32</v>
      </c>
      <c r="D28" s="66">
        <v>44.32</v>
      </c>
      <c r="E28" s="207"/>
      <c r="F28" s="66">
        <v>2.0699999999999998</v>
      </c>
      <c r="G28" s="66"/>
      <c r="H28" s="66"/>
      <c r="I28" s="66"/>
      <c r="J28" s="66">
        <v>22</v>
      </c>
      <c r="K28" s="66"/>
      <c r="L28" s="66">
        <v>22.32</v>
      </c>
      <c r="M28" s="66"/>
      <c r="N28" s="66">
        <v>16.260000000000002</v>
      </c>
      <c r="O28" s="66"/>
      <c r="P28" s="66">
        <v>6.06</v>
      </c>
      <c r="Q28" s="66"/>
      <c r="R28" s="66">
        <v>2.2000000000000002</v>
      </c>
      <c r="S28" s="66"/>
      <c r="T28" s="138">
        <v>3.86</v>
      </c>
      <c r="U28" s="161"/>
      <c r="V28" s="229">
        <v>1.79</v>
      </c>
      <c r="W28" s="162"/>
      <c r="X28" s="203"/>
      <c r="Y28" s="203"/>
      <c r="Z28" s="140">
        <v>2.0699999999999998</v>
      </c>
      <c r="AA28" s="140"/>
      <c r="AB28" s="161">
        <f>C28</f>
        <v>44.32</v>
      </c>
      <c r="AC28" s="212">
        <f>J28+N28+R28+V28+Z28</f>
        <v>44.320000000000007</v>
      </c>
    </row>
    <row r="29" spans="1:29" x14ac:dyDescent="0.25">
      <c r="A29" s="64" t="s">
        <v>121</v>
      </c>
      <c r="B29" s="67" t="s">
        <v>122</v>
      </c>
      <c r="C29" s="63"/>
      <c r="D29" s="63"/>
      <c r="E29" s="138"/>
      <c r="F29" s="66">
        <v>0</v>
      </c>
      <c r="G29" s="66"/>
      <c r="H29" s="140"/>
      <c r="I29" s="140"/>
      <c r="J29" s="140"/>
      <c r="K29" s="140"/>
      <c r="L29" s="140"/>
      <c r="M29" s="140"/>
      <c r="N29" s="140"/>
      <c r="O29" s="140"/>
      <c r="P29" s="140"/>
      <c r="Q29" s="140"/>
      <c r="R29" s="140"/>
      <c r="S29" s="140"/>
      <c r="T29" s="138"/>
      <c r="U29" s="161"/>
      <c r="V29" s="203"/>
      <c r="W29" s="203"/>
      <c r="X29" s="203"/>
      <c r="Y29" s="203"/>
      <c r="Z29" s="203"/>
      <c r="AA29" s="140"/>
      <c r="AB29" s="159"/>
      <c r="AC29" s="211"/>
    </row>
    <row r="30" spans="1:29" ht="47.25" x14ac:dyDescent="0.25">
      <c r="A30" s="61" t="s">
        <v>12</v>
      </c>
      <c r="B30" s="62" t="s">
        <v>123</v>
      </c>
      <c r="C30" s="63">
        <f>SUM(C31:C34)</f>
        <v>36.93</v>
      </c>
      <c r="D30" s="63">
        <f>SUM(D31:D34)</f>
        <v>36.931000000000004</v>
      </c>
      <c r="E30" s="63"/>
      <c r="F30" s="63">
        <f>SUM(F31:F34)</f>
        <v>2.02</v>
      </c>
      <c r="G30" s="63"/>
      <c r="H30" s="69"/>
      <c r="I30" s="69"/>
      <c r="J30" s="69"/>
      <c r="K30" s="69"/>
      <c r="L30" s="63">
        <f>SUM(L31:L34)</f>
        <v>36.93</v>
      </c>
      <c r="M30" s="69"/>
      <c r="N30" s="63">
        <f>SUM(N31:N34)</f>
        <v>13.139999999999999</v>
      </c>
      <c r="O30" s="69"/>
      <c r="P30" s="63">
        <f>SUM(P31:P34)</f>
        <v>23.79</v>
      </c>
      <c r="Q30" s="69"/>
      <c r="R30" s="63">
        <f>SUM(R31:R34)</f>
        <v>15.351000000000001</v>
      </c>
      <c r="S30" s="69"/>
      <c r="T30" s="63">
        <f>SUM(T31:T34)</f>
        <v>8.44</v>
      </c>
      <c r="U30" s="163"/>
      <c r="V30" s="63">
        <f>SUM(V31:V34)</f>
        <v>6.42</v>
      </c>
      <c r="W30" s="68"/>
      <c r="X30" s="203"/>
      <c r="Y30" s="203"/>
      <c r="Z30" s="63">
        <f>SUM(Z31:Z34)</f>
        <v>2.02</v>
      </c>
      <c r="AA30" s="140"/>
      <c r="AB30" s="63">
        <f>SUM(AB31:AB34)</f>
        <v>36.93</v>
      </c>
      <c r="AC30" s="63">
        <f>SUM(AC31:AC34)</f>
        <v>36.931000000000004</v>
      </c>
    </row>
    <row r="31" spans="1:29" x14ac:dyDescent="0.25">
      <c r="A31" s="61" t="s">
        <v>124</v>
      </c>
      <c r="B31" s="203" t="s">
        <v>125</v>
      </c>
      <c r="C31" s="66">
        <v>1.33</v>
      </c>
      <c r="D31" s="66">
        <f t="shared" ref="D31:D32" si="0">AC31</f>
        <v>2.629</v>
      </c>
      <c r="E31" s="66"/>
      <c r="F31" s="66"/>
      <c r="G31" s="66"/>
      <c r="H31" s="70"/>
      <c r="I31" s="70"/>
      <c r="J31" s="70"/>
      <c r="K31" s="70"/>
      <c r="L31" s="66">
        <v>1.33</v>
      </c>
      <c r="M31" s="70"/>
      <c r="N31" s="66">
        <v>1.78</v>
      </c>
      <c r="O31" s="70"/>
      <c r="P31" s="70"/>
      <c r="Q31" s="70"/>
      <c r="R31" s="70">
        <v>0.84899999999999998</v>
      </c>
      <c r="S31" s="70"/>
      <c r="T31" s="70"/>
      <c r="U31" s="160"/>
      <c r="V31" s="203"/>
      <c r="W31" s="160"/>
      <c r="X31" s="203"/>
      <c r="Y31" s="203"/>
      <c r="Z31" s="203"/>
      <c r="AA31" s="140"/>
      <c r="AB31" s="161">
        <f t="shared" ref="AB31:AB32" si="1">C31</f>
        <v>1.33</v>
      </c>
      <c r="AC31" s="212">
        <f>N31+R31+V31</f>
        <v>2.629</v>
      </c>
    </row>
    <row r="32" spans="1:29" ht="31.5" x14ac:dyDescent="0.25">
      <c r="A32" s="61" t="s">
        <v>126</v>
      </c>
      <c r="B32" s="203" t="s">
        <v>127</v>
      </c>
      <c r="C32" s="66">
        <v>35.6</v>
      </c>
      <c r="D32" s="66">
        <f t="shared" si="0"/>
        <v>34.302000000000007</v>
      </c>
      <c r="E32" s="66"/>
      <c r="F32" s="66">
        <v>2.02</v>
      </c>
      <c r="G32" s="66"/>
      <c r="H32" s="70"/>
      <c r="I32" s="70"/>
      <c r="J32" s="70"/>
      <c r="K32" s="70"/>
      <c r="L32" s="66">
        <v>35.6</v>
      </c>
      <c r="M32" s="70"/>
      <c r="N32" s="66">
        <v>11.36</v>
      </c>
      <c r="O32" s="70"/>
      <c r="P32" s="70">
        <v>23.79</v>
      </c>
      <c r="Q32" s="70"/>
      <c r="R32" s="70">
        <v>14.502000000000001</v>
      </c>
      <c r="S32" s="70"/>
      <c r="T32" s="70">
        <v>8.44</v>
      </c>
      <c r="U32" s="160"/>
      <c r="V32" s="70">
        <f>0.72+1.05+4.65</f>
        <v>6.42</v>
      </c>
      <c r="W32" s="160"/>
      <c r="X32" s="203"/>
      <c r="Y32" s="203"/>
      <c r="Z32" s="140">
        <v>2.02</v>
      </c>
      <c r="AA32" s="140"/>
      <c r="AB32" s="161">
        <f t="shared" si="1"/>
        <v>35.6</v>
      </c>
      <c r="AC32" s="161">
        <f>J32+N32+R32+V32+Z32</f>
        <v>34.302000000000007</v>
      </c>
    </row>
    <row r="33" spans="1:29" x14ac:dyDescent="0.25">
      <c r="A33" s="61" t="s">
        <v>128</v>
      </c>
      <c r="B33" s="203" t="s">
        <v>129</v>
      </c>
      <c r="C33" s="63"/>
      <c r="D33" s="63"/>
      <c r="E33" s="66"/>
      <c r="F33" s="66"/>
      <c r="G33" s="66"/>
      <c r="H33" s="70"/>
      <c r="I33" s="70"/>
      <c r="J33" s="70"/>
      <c r="K33" s="70"/>
      <c r="L33" s="70"/>
      <c r="M33" s="70"/>
      <c r="N33" s="70"/>
      <c r="O33" s="70"/>
      <c r="P33" s="70"/>
      <c r="Q33" s="70"/>
      <c r="R33" s="70"/>
      <c r="S33" s="70"/>
      <c r="T33" s="138"/>
      <c r="U33" s="160"/>
      <c r="V33" s="203"/>
      <c r="W33" s="160"/>
      <c r="X33" s="203"/>
      <c r="Y33" s="203"/>
      <c r="Z33" s="203"/>
      <c r="AA33" s="140"/>
      <c r="AB33" s="161"/>
      <c r="AC33" s="212">
        <f t="shared" ref="AC33:AC35" si="2">D33</f>
        <v>0</v>
      </c>
    </row>
    <row r="34" spans="1:29" x14ac:dyDescent="0.25">
      <c r="A34" s="61" t="s">
        <v>130</v>
      </c>
      <c r="B34" s="203" t="s">
        <v>131</v>
      </c>
      <c r="C34" s="63"/>
      <c r="D34" s="63"/>
      <c r="E34" s="66"/>
      <c r="F34" s="66"/>
      <c r="G34" s="66"/>
      <c r="H34" s="70"/>
      <c r="I34" s="70"/>
      <c r="J34" s="70"/>
      <c r="K34" s="70"/>
      <c r="L34" s="70"/>
      <c r="M34" s="70"/>
      <c r="N34" s="70"/>
      <c r="O34" s="70"/>
      <c r="P34" s="70"/>
      <c r="Q34" s="70"/>
      <c r="R34" s="70"/>
      <c r="S34" s="70"/>
      <c r="T34" s="138"/>
      <c r="U34" s="160"/>
      <c r="V34" s="203"/>
      <c r="W34" s="160"/>
      <c r="X34" s="203"/>
      <c r="Y34" s="203"/>
      <c r="Z34" s="203"/>
      <c r="AA34" s="140"/>
      <c r="AB34" s="161"/>
      <c r="AC34" s="212">
        <f t="shared" si="2"/>
        <v>0</v>
      </c>
    </row>
    <row r="35" spans="1:29" ht="31.5" x14ac:dyDescent="0.25">
      <c r="A35" s="61" t="s">
        <v>14</v>
      </c>
      <c r="B35" s="62" t="s">
        <v>132</v>
      </c>
      <c r="C35" s="63">
        <v>0</v>
      </c>
      <c r="D35" s="63">
        <v>0</v>
      </c>
      <c r="E35" s="66"/>
      <c r="F35" s="66">
        <v>0</v>
      </c>
      <c r="G35" s="66"/>
      <c r="H35" s="203"/>
      <c r="I35" s="203"/>
      <c r="J35" s="203"/>
      <c r="K35" s="203"/>
      <c r="L35" s="203"/>
      <c r="M35" s="203"/>
      <c r="N35" s="203"/>
      <c r="O35" s="203"/>
      <c r="P35" s="203"/>
      <c r="Q35" s="203"/>
      <c r="R35" s="203"/>
      <c r="S35" s="203"/>
      <c r="T35" s="138"/>
      <c r="U35" s="203"/>
      <c r="V35" s="203"/>
      <c r="W35" s="203"/>
      <c r="X35" s="203"/>
      <c r="Y35" s="203"/>
      <c r="Z35" s="203"/>
      <c r="AA35" s="140"/>
      <c r="AB35" s="159"/>
      <c r="AC35" s="212">
        <f t="shared" si="2"/>
        <v>0</v>
      </c>
    </row>
    <row r="36" spans="1:29" ht="46.5" customHeight="1" x14ac:dyDescent="0.25">
      <c r="A36" s="64" t="s">
        <v>133</v>
      </c>
      <c r="B36" s="71" t="s">
        <v>134</v>
      </c>
      <c r="C36" s="63"/>
      <c r="D36" s="63"/>
      <c r="E36" s="138"/>
      <c r="F36" s="66">
        <v>0</v>
      </c>
      <c r="G36" s="66"/>
      <c r="H36" s="203"/>
      <c r="I36" s="203"/>
      <c r="J36" s="203"/>
      <c r="K36" s="203"/>
      <c r="L36" s="203"/>
      <c r="M36" s="203"/>
      <c r="N36" s="203"/>
      <c r="O36" s="203"/>
      <c r="P36" s="203"/>
      <c r="Q36" s="203"/>
      <c r="R36" s="203"/>
      <c r="S36" s="203"/>
      <c r="T36" s="138"/>
      <c r="U36" s="203"/>
      <c r="V36" s="203"/>
      <c r="W36" s="203"/>
      <c r="X36" s="203"/>
      <c r="Y36" s="203"/>
      <c r="Z36" s="203"/>
      <c r="AA36" s="140"/>
      <c r="AB36" s="159"/>
      <c r="AC36" s="212">
        <v>0</v>
      </c>
    </row>
    <row r="37" spans="1:29" x14ac:dyDescent="0.25">
      <c r="A37" s="64" t="s">
        <v>135</v>
      </c>
      <c r="B37" s="71" t="s">
        <v>136</v>
      </c>
      <c r="C37" s="63"/>
      <c r="D37" s="63"/>
      <c r="E37" s="138"/>
      <c r="F37" s="161"/>
      <c r="G37" s="161"/>
      <c r="H37" s="161"/>
      <c r="I37" s="161"/>
      <c r="J37" s="161"/>
      <c r="K37" s="161"/>
      <c r="L37" s="161"/>
      <c r="M37" s="161"/>
      <c r="N37" s="161"/>
      <c r="O37" s="161"/>
      <c r="P37" s="161"/>
      <c r="Q37" s="161"/>
      <c r="R37" s="161"/>
      <c r="S37" s="161"/>
      <c r="T37" s="138"/>
      <c r="U37" s="160"/>
      <c r="V37" s="203"/>
      <c r="W37" s="160"/>
      <c r="X37" s="203"/>
      <c r="Y37" s="203"/>
      <c r="Z37" s="203"/>
      <c r="AA37" s="140"/>
      <c r="AB37" s="161"/>
      <c r="AC37" s="212"/>
    </row>
    <row r="38" spans="1:29" x14ac:dyDescent="0.25">
      <c r="A38" s="64" t="s">
        <v>137</v>
      </c>
      <c r="B38" s="71" t="s">
        <v>138</v>
      </c>
      <c r="C38" s="63">
        <v>0</v>
      </c>
      <c r="D38" s="63">
        <v>0</v>
      </c>
      <c r="E38" s="138"/>
      <c r="F38" s="66">
        <v>0</v>
      </c>
      <c r="G38" s="66"/>
      <c r="H38" s="160"/>
      <c r="I38" s="160"/>
      <c r="J38" s="160"/>
      <c r="K38" s="160"/>
      <c r="L38" s="160"/>
      <c r="M38" s="160"/>
      <c r="N38" s="160"/>
      <c r="O38" s="160"/>
      <c r="P38" s="160"/>
      <c r="Q38" s="160"/>
      <c r="R38" s="160"/>
      <c r="S38" s="160"/>
      <c r="T38" s="138"/>
      <c r="U38" s="160"/>
      <c r="V38" s="203"/>
      <c r="W38" s="160"/>
      <c r="X38" s="203"/>
      <c r="Y38" s="203"/>
      <c r="Z38" s="203"/>
      <c r="AA38" s="140"/>
      <c r="AB38" s="161">
        <v>0</v>
      </c>
      <c r="AC38" s="212">
        <v>0</v>
      </c>
    </row>
    <row r="39" spans="1:29" ht="31.5" x14ac:dyDescent="0.25">
      <c r="A39" s="64" t="s">
        <v>139</v>
      </c>
      <c r="B39" s="203" t="s">
        <v>140</v>
      </c>
      <c r="C39" s="63">
        <v>0</v>
      </c>
      <c r="D39" s="63">
        <v>0</v>
      </c>
      <c r="E39" s="138"/>
      <c r="F39" s="66">
        <v>0</v>
      </c>
      <c r="G39" s="66"/>
      <c r="H39" s="160"/>
      <c r="I39" s="160"/>
      <c r="J39" s="160"/>
      <c r="K39" s="160"/>
      <c r="L39" s="160"/>
      <c r="M39" s="160"/>
      <c r="N39" s="160"/>
      <c r="O39" s="160"/>
      <c r="P39" s="160"/>
      <c r="Q39" s="160"/>
      <c r="R39" s="160"/>
      <c r="S39" s="160"/>
      <c r="T39" s="138"/>
      <c r="U39" s="160"/>
      <c r="V39" s="203"/>
      <c r="W39" s="160"/>
      <c r="X39" s="203"/>
      <c r="Y39" s="203"/>
      <c r="Z39" s="203"/>
      <c r="AA39" s="140"/>
      <c r="AB39" s="161">
        <v>0</v>
      </c>
      <c r="AC39" s="212">
        <v>0</v>
      </c>
    </row>
    <row r="40" spans="1:29" ht="31.5" x14ac:dyDescent="0.25">
      <c r="A40" s="64" t="s">
        <v>141</v>
      </c>
      <c r="B40" s="203" t="s">
        <v>142</v>
      </c>
      <c r="C40" s="63">
        <v>0</v>
      </c>
      <c r="D40" s="63">
        <v>0</v>
      </c>
      <c r="E40" s="138"/>
      <c r="F40" s="66">
        <v>0</v>
      </c>
      <c r="G40" s="66"/>
      <c r="H40" s="160"/>
      <c r="I40" s="160"/>
      <c r="J40" s="160"/>
      <c r="K40" s="160"/>
      <c r="L40" s="160"/>
      <c r="M40" s="160"/>
      <c r="N40" s="160"/>
      <c r="O40" s="160"/>
      <c r="P40" s="160"/>
      <c r="Q40" s="160"/>
      <c r="R40" s="160"/>
      <c r="S40" s="160"/>
      <c r="T40" s="138"/>
      <c r="U40" s="160"/>
      <c r="V40" s="203"/>
      <c r="W40" s="160"/>
      <c r="X40" s="203"/>
      <c r="Y40" s="203"/>
      <c r="Z40" s="203"/>
      <c r="AA40" s="140"/>
      <c r="AB40" s="161">
        <v>0</v>
      </c>
      <c r="AC40" s="212">
        <v>0</v>
      </c>
    </row>
    <row r="41" spans="1:29" x14ac:dyDescent="0.25">
      <c r="A41" s="64" t="s">
        <v>143</v>
      </c>
      <c r="B41" s="203" t="s">
        <v>144</v>
      </c>
      <c r="C41" s="66">
        <v>4.58</v>
      </c>
      <c r="D41" s="66">
        <v>4.28</v>
      </c>
      <c r="E41" s="138"/>
      <c r="F41" s="66">
        <v>1.86</v>
      </c>
      <c r="G41" s="66"/>
      <c r="H41" s="161"/>
      <c r="I41" s="161"/>
      <c r="J41" s="161"/>
      <c r="K41" s="161"/>
      <c r="L41" s="161"/>
      <c r="M41" s="161"/>
      <c r="N41" s="161"/>
      <c r="O41" s="161"/>
      <c r="P41" s="161">
        <v>4.58</v>
      </c>
      <c r="Q41" s="161"/>
      <c r="R41" s="161"/>
      <c r="S41" s="161"/>
      <c r="T41" s="161">
        <v>4.58</v>
      </c>
      <c r="U41" s="161"/>
      <c r="V41" s="140">
        <v>2.42</v>
      </c>
      <c r="W41" s="161"/>
      <c r="X41" s="140"/>
      <c r="Y41" s="140"/>
      <c r="Z41" s="70">
        <f>F41</f>
        <v>1.86</v>
      </c>
      <c r="AA41" s="140"/>
      <c r="AB41" s="161">
        <f t="shared" ref="AB41" si="3">C41</f>
        <v>4.58</v>
      </c>
      <c r="AC41" s="161">
        <f>J41+N41+R41+V41+Z41</f>
        <v>4.28</v>
      </c>
    </row>
    <row r="42" spans="1:29" ht="18.75" x14ac:dyDescent="0.25">
      <c r="A42" s="64" t="s">
        <v>145</v>
      </c>
      <c r="B42" s="71" t="s">
        <v>146</v>
      </c>
      <c r="C42" s="66">
        <v>0</v>
      </c>
      <c r="D42" s="66">
        <v>0</v>
      </c>
      <c r="E42" s="138"/>
      <c r="F42" s="66">
        <v>0</v>
      </c>
      <c r="G42" s="66"/>
      <c r="H42" s="203"/>
      <c r="I42" s="203"/>
      <c r="J42" s="203"/>
      <c r="K42" s="203"/>
      <c r="L42" s="203"/>
      <c r="M42" s="203"/>
      <c r="N42" s="203"/>
      <c r="O42" s="203"/>
      <c r="P42" s="203"/>
      <c r="Q42" s="203"/>
      <c r="R42" s="203"/>
      <c r="S42" s="203"/>
      <c r="T42" s="203"/>
      <c r="U42" s="203"/>
      <c r="V42" s="203"/>
      <c r="W42" s="203"/>
      <c r="X42" s="203"/>
      <c r="Y42" s="203"/>
      <c r="Z42" s="203"/>
      <c r="AA42" s="140"/>
      <c r="AB42" s="161">
        <v>0</v>
      </c>
      <c r="AC42" s="212">
        <v>0</v>
      </c>
    </row>
    <row r="43" spans="1:29" x14ac:dyDescent="0.25">
      <c r="A43" s="61" t="s">
        <v>15</v>
      </c>
      <c r="B43" s="62" t="s">
        <v>147</v>
      </c>
      <c r="C43" s="66">
        <v>0</v>
      </c>
      <c r="D43" s="66">
        <v>0</v>
      </c>
      <c r="E43" s="138"/>
      <c r="F43" s="66">
        <v>0</v>
      </c>
      <c r="G43" s="66"/>
      <c r="H43" s="203"/>
      <c r="I43" s="203"/>
      <c r="J43" s="203"/>
      <c r="K43" s="203"/>
      <c r="L43" s="203"/>
      <c r="M43" s="203"/>
      <c r="N43" s="203"/>
      <c r="O43" s="203"/>
      <c r="P43" s="203"/>
      <c r="Q43" s="203"/>
      <c r="R43" s="203"/>
      <c r="S43" s="203"/>
      <c r="T43" s="203"/>
      <c r="U43" s="203"/>
      <c r="V43" s="203"/>
      <c r="W43" s="203"/>
      <c r="X43" s="203"/>
      <c r="Y43" s="203"/>
      <c r="Z43" s="203"/>
      <c r="AA43" s="140"/>
      <c r="AB43" s="161">
        <v>0</v>
      </c>
      <c r="AC43" s="212">
        <v>0</v>
      </c>
    </row>
    <row r="44" spans="1:29" x14ac:dyDescent="0.25">
      <c r="A44" s="64" t="s">
        <v>148</v>
      </c>
      <c r="B44" s="203" t="s">
        <v>149</v>
      </c>
      <c r="C44" s="66">
        <v>0</v>
      </c>
      <c r="D44" s="66">
        <v>0</v>
      </c>
      <c r="E44" s="138"/>
      <c r="F44" s="66">
        <v>0</v>
      </c>
      <c r="G44" s="66"/>
      <c r="H44" s="203"/>
      <c r="I44" s="203"/>
      <c r="J44" s="203"/>
      <c r="K44" s="203"/>
      <c r="L44" s="203"/>
      <c r="M44" s="203"/>
      <c r="N44" s="203"/>
      <c r="O44" s="203"/>
      <c r="P44" s="203"/>
      <c r="Q44" s="203"/>
      <c r="R44" s="203"/>
      <c r="S44" s="203"/>
      <c r="T44" s="203"/>
      <c r="U44" s="203"/>
      <c r="V44" s="203"/>
      <c r="W44" s="203"/>
      <c r="X44" s="203"/>
      <c r="Y44" s="203"/>
      <c r="Z44" s="203"/>
      <c r="AA44" s="140"/>
      <c r="AB44" s="161">
        <v>0</v>
      </c>
      <c r="AC44" s="212">
        <v>0</v>
      </c>
    </row>
    <row r="45" spans="1:29" x14ac:dyDescent="0.25">
      <c r="A45" s="64" t="s">
        <v>150</v>
      </c>
      <c r="B45" s="203" t="s">
        <v>136</v>
      </c>
      <c r="C45" s="66"/>
      <c r="D45" s="66"/>
      <c r="E45" s="138"/>
      <c r="F45" s="66"/>
      <c r="G45" s="66"/>
      <c r="H45" s="161"/>
      <c r="I45" s="161"/>
      <c r="J45" s="161"/>
      <c r="K45" s="161"/>
      <c r="L45" s="161"/>
      <c r="M45" s="161"/>
      <c r="N45" s="161"/>
      <c r="O45" s="161"/>
      <c r="P45" s="161"/>
      <c r="Q45" s="161"/>
      <c r="R45" s="161"/>
      <c r="S45" s="161"/>
      <c r="T45" s="161"/>
      <c r="U45" s="161"/>
      <c r="V45" s="161"/>
      <c r="W45" s="161"/>
      <c r="X45" s="161"/>
      <c r="Y45" s="161"/>
      <c r="Z45" s="161"/>
      <c r="AA45" s="161"/>
      <c r="AB45" s="161">
        <v>0</v>
      </c>
      <c r="AC45" s="212">
        <v>0</v>
      </c>
    </row>
    <row r="46" spans="1:29" x14ac:dyDescent="0.25">
      <c r="A46" s="64" t="s">
        <v>151</v>
      </c>
      <c r="B46" s="203" t="s">
        <v>138</v>
      </c>
      <c r="C46" s="66">
        <v>0</v>
      </c>
      <c r="D46" s="66">
        <v>0</v>
      </c>
      <c r="E46" s="138"/>
      <c r="F46" s="66">
        <v>0</v>
      </c>
      <c r="G46" s="66"/>
      <c r="H46" s="161"/>
      <c r="I46" s="161"/>
      <c r="J46" s="161"/>
      <c r="K46" s="161"/>
      <c r="L46" s="161"/>
      <c r="M46" s="161"/>
      <c r="N46" s="161"/>
      <c r="O46" s="161"/>
      <c r="P46" s="161"/>
      <c r="Q46" s="161"/>
      <c r="R46" s="161"/>
      <c r="S46" s="161"/>
      <c r="T46" s="161"/>
      <c r="U46" s="161"/>
      <c r="V46" s="161"/>
      <c r="W46" s="161"/>
      <c r="X46" s="161"/>
      <c r="Y46" s="161"/>
      <c r="Z46" s="161"/>
      <c r="AA46" s="161"/>
      <c r="AB46" s="161">
        <v>0</v>
      </c>
      <c r="AC46" s="212">
        <v>0</v>
      </c>
    </row>
    <row r="47" spans="1:29" ht="31.5" x14ac:dyDescent="0.25">
      <c r="A47" s="64" t="s">
        <v>152</v>
      </c>
      <c r="B47" s="203" t="s">
        <v>140</v>
      </c>
      <c r="C47" s="66">
        <v>0</v>
      </c>
      <c r="D47" s="66">
        <v>0</v>
      </c>
      <c r="E47" s="138"/>
      <c r="F47" s="66">
        <v>0</v>
      </c>
      <c r="G47" s="66"/>
      <c r="H47" s="161"/>
      <c r="I47" s="161"/>
      <c r="J47" s="161"/>
      <c r="K47" s="161"/>
      <c r="L47" s="161"/>
      <c r="M47" s="161"/>
      <c r="N47" s="161"/>
      <c r="O47" s="161"/>
      <c r="P47" s="161"/>
      <c r="Q47" s="161"/>
      <c r="R47" s="161"/>
      <c r="S47" s="161"/>
      <c r="T47" s="161"/>
      <c r="U47" s="161"/>
      <c r="V47" s="161"/>
      <c r="W47" s="161"/>
      <c r="X47" s="161"/>
      <c r="Y47" s="161"/>
      <c r="Z47" s="161"/>
      <c r="AA47" s="161"/>
      <c r="AB47" s="161">
        <v>0</v>
      </c>
      <c r="AC47" s="212">
        <v>0</v>
      </c>
    </row>
    <row r="48" spans="1:29" ht="31.5" x14ac:dyDescent="0.25">
      <c r="A48" s="64" t="s">
        <v>153</v>
      </c>
      <c r="B48" s="203" t="s">
        <v>142</v>
      </c>
      <c r="C48" s="66">
        <v>0</v>
      </c>
      <c r="D48" s="66">
        <v>0</v>
      </c>
      <c r="E48" s="138"/>
      <c r="F48" s="66">
        <v>0</v>
      </c>
      <c r="G48" s="66"/>
      <c r="H48" s="161"/>
      <c r="I48" s="161"/>
      <c r="J48" s="161"/>
      <c r="K48" s="161"/>
      <c r="L48" s="161"/>
      <c r="M48" s="161"/>
      <c r="N48" s="161"/>
      <c r="O48" s="161"/>
      <c r="P48" s="161"/>
      <c r="Q48" s="161"/>
      <c r="R48" s="161"/>
      <c r="S48" s="161"/>
      <c r="T48" s="161"/>
      <c r="U48" s="161"/>
      <c r="V48" s="161"/>
      <c r="W48" s="161"/>
      <c r="X48" s="161"/>
      <c r="Y48" s="161"/>
      <c r="Z48" s="161"/>
      <c r="AA48" s="161"/>
      <c r="AB48" s="161">
        <v>0</v>
      </c>
      <c r="AC48" s="212">
        <v>0</v>
      </c>
    </row>
    <row r="49" spans="1:29" x14ac:dyDescent="0.25">
      <c r="A49" s="64" t="s">
        <v>154</v>
      </c>
      <c r="B49" s="203" t="s">
        <v>144</v>
      </c>
      <c r="C49" s="66">
        <v>4.58</v>
      </c>
      <c r="D49" s="66">
        <f>D41</f>
        <v>4.28</v>
      </c>
      <c r="E49" s="138"/>
      <c r="F49" s="66">
        <f>F41</f>
        <v>1.86</v>
      </c>
      <c r="G49" s="66"/>
      <c r="H49" s="161"/>
      <c r="I49" s="161"/>
      <c r="J49" s="161"/>
      <c r="K49" s="161"/>
      <c r="L49" s="161"/>
      <c r="M49" s="161"/>
      <c r="N49" s="161"/>
      <c r="O49" s="161"/>
      <c r="P49" s="161">
        <f>P41</f>
        <v>4.58</v>
      </c>
      <c r="Q49" s="161"/>
      <c r="R49" s="161"/>
      <c r="S49" s="161"/>
      <c r="T49" s="161">
        <f>T41</f>
        <v>4.58</v>
      </c>
      <c r="U49" s="161"/>
      <c r="V49" s="161">
        <f>V41</f>
        <v>2.42</v>
      </c>
      <c r="W49" s="161"/>
      <c r="X49" s="161"/>
      <c r="Y49" s="161"/>
      <c r="Z49" s="161">
        <f>Z41</f>
        <v>1.86</v>
      </c>
      <c r="AA49" s="161"/>
      <c r="AB49" s="161">
        <f t="shared" ref="AB49" si="4">C49</f>
        <v>4.58</v>
      </c>
      <c r="AC49" s="161">
        <f>J49+N49+R49+V49+Z49</f>
        <v>4.28</v>
      </c>
    </row>
    <row r="50" spans="1:29" ht="18.75" x14ac:dyDescent="0.25">
      <c r="A50" s="64" t="s">
        <v>155</v>
      </c>
      <c r="B50" s="71" t="s">
        <v>146</v>
      </c>
      <c r="C50" s="66">
        <v>0</v>
      </c>
      <c r="D50" s="66">
        <v>0</v>
      </c>
      <c r="E50" s="138"/>
      <c r="F50" s="66">
        <v>0</v>
      </c>
      <c r="G50" s="66"/>
      <c r="H50" s="203"/>
      <c r="I50" s="203"/>
      <c r="J50" s="203"/>
      <c r="K50" s="203"/>
      <c r="L50" s="203"/>
      <c r="M50" s="203"/>
      <c r="N50" s="203"/>
      <c r="O50" s="203"/>
      <c r="P50" s="203"/>
      <c r="Q50" s="203"/>
      <c r="R50" s="203"/>
      <c r="S50" s="203"/>
      <c r="T50" s="203"/>
      <c r="U50" s="203"/>
      <c r="V50" s="203"/>
      <c r="W50" s="203"/>
      <c r="X50" s="203"/>
      <c r="Y50" s="203"/>
      <c r="Z50" s="203"/>
      <c r="AA50" s="140"/>
      <c r="AB50" s="161">
        <v>0</v>
      </c>
      <c r="AC50" s="161">
        <v>0</v>
      </c>
    </row>
    <row r="51" spans="1:29" ht="35.25" customHeight="1" x14ac:dyDescent="0.25">
      <c r="A51" s="61" t="s">
        <v>17</v>
      </c>
      <c r="B51" s="62" t="s">
        <v>156</v>
      </c>
      <c r="C51" s="66"/>
      <c r="D51" s="66"/>
      <c r="E51" s="138"/>
      <c r="F51" s="66"/>
      <c r="G51" s="66"/>
      <c r="H51" s="79"/>
      <c r="I51" s="79"/>
      <c r="J51" s="79"/>
      <c r="K51" s="79"/>
      <c r="L51" s="140"/>
      <c r="M51" s="79"/>
      <c r="N51" s="140"/>
      <c r="O51" s="140"/>
      <c r="P51" s="140"/>
      <c r="Q51" s="140"/>
      <c r="R51" s="140"/>
      <c r="S51" s="79"/>
      <c r="T51" s="140"/>
      <c r="U51" s="203"/>
      <c r="V51" s="203"/>
      <c r="W51" s="162"/>
      <c r="X51" s="203"/>
      <c r="Y51" s="203"/>
      <c r="Z51" s="203"/>
      <c r="AA51" s="140"/>
      <c r="AB51" s="161">
        <v>0</v>
      </c>
      <c r="AC51" s="212">
        <v>0</v>
      </c>
    </row>
    <row r="52" spans="1:29" x14ac:dyDescent="0.25">
      <c r="A52" s="64" t="s">
        <v>157</v>
      </c>
      <c r="B52" s="203" t="s">
        <v>158</v>
      </c>
      <c r="C52" s="66">
        <v>36.93</v>
      </c>
      <c r="D52" s="66">
        <v>36.93</v>
      </c>
      <c r="E52" s="208"/>
      <c r="F52" s="66">
        <v>11.6</v>
      </c>
      <c r="G52" s="63"/>
      <c r="H52" s="159"/>
      <c r="I52" s="159"/>
      <c r="J52" s="159"/>
      <c r="K52" s="159"/>
      <c r="L52" s="161"/>
      <c r="M52" s="159"/>
      <c r="N52" s="161"/>
      <c r="O52" s="161"/>
      <c r="P52" s="161">
        <v>36.93</v>
      </c>
      <c r="Q52" s="161"/>
      <c r="R52" s="161"/>
      <c r="S52" s="159"/>
      <c r="T52" s="161">
        <v>36.93</v>
      </c>
      <c r="U52" s="160"/>
      <c r="V52" s="140">
        <f>16.205+9.12</f>
        <v>25.324999999999996</v>
      </c>
      <c r="W52" s="163"/>
      <c r="X52" s="62"/>
      <c r="Y52" s="62"/>
      <c r="Z52" s="140">
        <v>11.6</v>
      </c>
      <c r="AA52" s="79"/>
      <c r="AB52" s="161">
        <f t="shared" ref="AB52" si="5">C52</f>
        <v>36.93</v>
      </c>
      <c r="AC52" s="161">
        <f>J52+N52+R52+V52+Z52</f>
        <v>36.924999999999997</v>
      </c>
    </row>
    <row r="53" spans="1:29" x14ac:dyDescent="0.25">
      <c r="A53" s="64" t="s">
        <v>159</v>
      </c>
      <c r="B53" s="203" t="s">
        <v>160</v>
      </c>
      <c r="C53" s="66"/>
      <c r="D53" s="66"/>
      <c r="E53" s="138"/>
      <c r="F53" s="66"/>
      <c r="G53" s="66"/>
      <c r="H53" s="159"/>
      <c r="I53" s="159"/>
      <c r="J53" s="159"/>
      <c r="K53" s="159"/>
      <c r="L53" s="161"/>
      <c r="M53" s="159"/>
      <c r="N53" s="161"/>
      <c r="O53" s="161"/>
      <c r="P53" s="161"/>
      <c r="Q53" s="161"/>
      <c r="R53" s="161"/>
      <c r="S53" s="159"/>
      <c r="T53" s="161"/>
      <c r="U53" s="160"/>
      <c r="V53" s="203"/>
      <c r="W53" s="160"/>
      <c r="X53" s="203"/>
      <c r="Y53" s="203"/>
      <c r="Z53" s="203"/>
      <c r="AA53" s="140"/>
      <c r="AB53" s="161">
        <v>0</v>
      </c>
      <c r="AC53" s="212">
        <v>0</v>
      </c>
    </row>
    <row r="54" spans="1:29" x14ac:dyDescent="0.25">
      <c r="A54" s="64" t="s">
        <v>161</v>
      </c>
      <c r="B54" s="71" t="s">
        <v>162</v>
      </c>
      <c r="C54" s="66"/>
      <c r="D54" s="66"/>
      <c r="E54" s="138"/>
      <c r="F54" s="66"/>
      <c r="G54" s="66"/>
      <c r="H54" s="161"/>
      <c r="I54" s="161"/>
      <c r="J54" s="161"/>
      <c r="K54" s="161"/>
      <c r="L54" s="161"/>
      <c r="M54" s="161"/>
      <c r="N54" s="161"/>
      <c r="O54" s="161"/>
      <c r="P54" s="161"/>
      <c r="Q54" s="161"/>
      <c r="R54" s="161"/>
      <c r="S54" s="161"/>
      <c r="T54" s="161"/>
      <c r="U54" s="160"/>
      <c r="V54" s="203"/>
      <c r="W54" s="160"/>
      <c r="X54" s="203"/>
      <c r="Y54" s="203"/>
      <c r="Z54" s="203"/>
      <c r="AA54" s="140"/>
      <c r="AB54" s="161">
        <v>0</v>
      </c>
      <c r="AC54" s="212">
        <v>0</v>
      </c>
    </row>
    <row r="55" spans="1:29" x14ac:dyDescent="0.25">
      <c r="A55" s="64" t="s">
        <v>163</v>
      </c>
      <c r="B55" s="71" t="s">
        <v>164</v>
      </c>
      <c r="C55" s="66"/>
      <c r="D55" s="66"/>
      <c r="E55" s="138"/>
      <c r="F55" s="66"/>
      <c r="G55" s="66"/>
      <c r="H55" s="161"/>
      <c r="I55" s="161"/>
      <c r="J55" s="161"/>
      <c r="K55" s="161"/>
      <c r="L55" s="161"/>
      <c r="M55" s="161"/>
      <c r="N55" s="161"/>
      <c r="O55" s="161"/>
      <c r="P55" s="161"/>
      <c r="Q55" s="161"/>
      <c r="R55" s="161"/>
      <c r="S55" s="161"/>
      <c r="T55" s="161"/>
      <c r="U55" s="160"/>
      <c r="V55" s="203"/>
      <c r="W55" s="160"/>
      <c r="X55" s="203"/>
      <c r="Y55" s="203"/>
      <c r="Z55" s="203"/>
      <c r="AA55" s="140"/>
      <c r="AB55" s="161">
        <v>0</v>
      </c>
      <c r="AC55" s="212">
        <v>0</v>
      </c>
    </row>
    <row r="56" spans="1:29" x14ac:dyDescent="0.25">
      <c r="A56" s="64" t="s">
        <v>165</v>
      </c>
      <c r="B56" s="71" t="s">
        <v>166</v>
      </c>
      <c r="C56" s="66">
        <v>4.58</v>
      </c>
      <c r="D56" s="162">
        <f>D49</f>
        <v>4.28</v>
      </c>
      <c r="E56" s="138"/>
      <c r="F56" s="162">
        <f>F49</f>
        <v>1.86</v>
      </c>
      <c r="G56" s="63"/>
      <c r="H56" s="161"/>
      <c r="I56" s="161"/>
      <c r="J56" s="161"/>
      <c r="K56" s="161"/>
      <c r="L56" s="161"/>
      <c r="M56" s="161"/>
      <c r="N56" s="161"/>
      <c r="O56" s="161"/>
      <c r="P56" s="161">
        <f>P49</f>
        <v>4.58</v>
      </c>
      <c r="Q56" s="161"/>
      <c r="R56" s="161"/>
      <c r="S56" s="161"/>
      <c r="T56" s="161">
        <f>T49</f>
        <v>4.58</v>
      </c>
      <c r="U56" s="160"/>
      <c r="V56" s="162">
        <f>V49</f>
        <v>2.42</v>
      </c>
      <c r="W56" s="160"/>
      <c r="X56" s="203"/>
      <c r="Y56" s="203"/>
      <c r="Z56" s="162">
        <f>Z49</f>
        <v>1.86</v>
      </c>
      <c r="AA56" s="140"/>
      <c r="AB56" s="161">
        <f t="shared" ref="AB56" si="6">C56</f>
        <v>4.58</v>
      </c>
      <c r="AC56" s="161">
        <f>J56+N56+R56+V56+Z56</f>
        <v>4.28</v>
      </c>
    </row>
    <row r="57" spans="1:29" ht="18.75" x14ac:dyDescent="0.25">
      <c r="A57" s="64" t="s">
        <v>167</v>
      </c>
      <c r="B57" s="71" t="s">
        <v>168</v>
      </c>
      <c r="C57" s="79"/>
      <c r="D57" s="79"/>
      <c r="E57" s="138"/>
      <c r="F57" s="140"/>
      <c r="G57" s="79"/>
      <c r="H57" s="79"/>
      <c r="I57" s="79"/>
      <c r="J57" s="79"/>
      <c r="K57" s="79"/>
      <c r="L57" s="79"/>
      <c r="M57" s="79"/>
      <c r="N57" s="79"/>
      <c r="O57" s="79"/>
      <c r="P57" s="79"/>
      <c r="Q57" s="79"/>
      <c r="R57" s="79"/>
      <c r="S57" s="79"/>
      <c r="T57" s="200"/>
      <c r="U57" s="203"/>
      <c r="V57" s="138"/>
      <c r="W57" s="203"/>
      <c r="X57" s="203"/>
      <c r="Y57" s="203"/>
      <c r="Z57" s="203"/>
      <c r="AA57" s="140"/>
      <c r="AB57" s="161">
        <v>0</v>
      </c>
      <c r="AC57" s="212">
        <v>0</v>
      </c>
    </row>
    <row r="58" spans="1:29" ht="36.75" customHeight="1" x14ac:dyDescent="0.25">
      <c r="A58" s="61" t="s">
        <v>19</v>
      </c>
      <c r="B58" s="72" t="s">
        <v>169</v>
      </c>
      <c r="C58" s="79"/>
      <c r="D58" s="79"/>
      <c r="E58" s="138"/>
      <c r="F58" s="140"/>
      <c r="G58" s="79"/>
      <c r="H58" s="79"/>
      <c r="I58" s="79"/>
      <c r="J58" s="79"/>
      <c r="K58" s="79"/>
      <c r="L58" s="79"/>
      <c r="M58" s="79"/>
      <c r="N58" s="79"/>
      <c r="O58" s="79"/>
      <c r="P58" s="79"/>
      <c r="Q58" s="79"/>
      <c r="R58" s="79"/>
      <c r="S58" s="79"/>
      <c r="T58" s="200"/>
      <c r="U58" s="203"/>
      <c r="V58" s="138"/>
      <c r="W58" s="203"/>
      <c r="X58" s="203"/>
      <c r="Y58" s="203"/>
      <c r="Z58" s="203"/>
      <c r="AA58" s="140"/>
      <c r="AB58" s="161">
        <v>0</v>
      </c>
      <c r="AC58" s="211"/>
    </row>
    <row r="59" spans="1:29" x14ac:dyDescent="0.25">
      <c r="A59" s="61" t="s">
        <v>21</v>
      </c>
      <c r="B59" s="62" t="s">
        <v>170</v>
      </c>
      <c r="C59" s="79"/>
      <c r="D59" s="79"/>
      <c r="E59" s="138"/>
      <c r="F59" s="203"/>
      <c r="G59" s="203"/>
      <c r="H59" s="203"/>
      <c r="I59" s="203"/>
      <c r="J59" s="203"/>
      <c r="K59" s="203"/>
      <c r="L59" s="203"/>
      <c r="M59" s="203"/>
      <c r="N59" s="203"/>
      <c r="O59" s="203"/>
      <c r="P59" s="203"/>
      <c r="Q59" s="203"/>
      <c r="R59" s="203"/>
      <c r="S59" s="203"/>
      <c r="T59" s="200"/>
      <c r="U59" s="203"/>
      <c r="V59" s="138"/>
      <c r="W59" s="203"/>
      <c r="X59" s="203"/>
      <c r="Y59" s="203"/>
      <c r="Z59" s="203"/>
      <c r="AA59" s="140"/>
      <c r="AB59" s="159"/>
      <c r="AC59" s="211"/>
    </row>
    <row r="60" spans="1:29" x14ac:dyDescent="0.25">
      <c r="A60" s="64" t="s">
        <v>171</v>
      </c>
      <c r="B60" s="73" t="s">
        <v>149</v>
      </c>
      <c r="C60" s="79"/>
      <c r="D60" s="79"/>
      <c r="E60" s="138"/>
      <c r="F60" s="203"/>
      <c r="G60" s="203"/>
      <c r="H60" s="203"/>
      <c r="I60" s="203"/>
      <c r="J60" s="203"/>
      <c r="K60" s="203"/>
      <c r="L60" s="203"/>
      <c r="M60" s="203"/>
      <c r="N60" s="203"/>
      <c r="O60" s="203"/>
      <c r="P60" s="203"/>
      <c r="Q60" s="203"/>
      <c r="R60" s="203"/>
      <c r="S60" s="203"/>
      <c r="T60" s="200"/>
      <c r="U60" s="203"/>
      <c r="V60" s="138"/>
      <c r="W60" s="203"/>
      <c r="X60" s="203"/>
      <c r="Y60" s="203"/>
      <c r="Z60" s="203"/>
      <c r="AA60" s="140"/>
      <c r="AB60" s="159"/>
      <c r="AC60" s="211"/>
    </row>
    <row r="61" spans="1:29" x14ac:dyDescent="0.25">
      <c r="A61" s="64" t="s">
        <v>172</v>
      </c>
      <c r="B61" s="73" t="s">
        <v>136</v>
      </c>
      <c r="C61" s="79"/>
      <c r="D61" s="79"/>
      <c r="E61" s="138"/>
      <c r="F61" s="203"/>
      <c r="G61" s="203"/>
      <c r="H61" s="203"/>
      <c r="I61" s="203"/>
      <c r="J61" s="203"/>
      <c r="K61" s="203"/>
      <c r="L61" s="203"/>
      <c r="M61" s="203"/>
      <c r="N61" s="203"/>
      <c r="O61" s="203"/>
      <c r="P61" s="203"/>
      <c r="Q61" s="203"/>
      <c r="R61" s="203"/>
      <c r="S61" s="203"/>
      <c r="T61" s="203"/>
      <c r="U61" s="203"/>
      <c r="V61" s="138"/>
      <c r="W61" s="203"/>
      <c r="X61" s="203"/>
      <c r="Y61" s="203"/>
      <c r="Z61" s="203"/>
      <c r="AA61" s="140"/>
      <c r="AB61" s="159"/>
      <c r="AC61" s="211"/>
    </row>
    <row r="62" spans="1:29" x14ac:dyDescent="0.25">
      <c r="A62" s="64" t="s">
        <v>173</v>
      </c>
      <c r="B62" s="73" t="s">
        <v>138</v>
      </c>
      <c r="C62" s="79"/>
      <c r="D62" s="79"/>
      <c r="E62" s="138"/>
      <c r="F62" s="203"/>
      <c r="G62" s="203"/>
      <c r="H62" s="203"/>
      <c r="I62" s="203"/>
      <c r="J62" s="203"/>
      <c r="K62" s="203"/>
      <c r="L62" s="203"/>
      <c r="M62" s="203"/>
      <c r="N62" s="203"/>
      <c r="O62" s="203"/>
      <c r="P62" s="203"/>
      <c r="Q62" s="203"/>
      <c r="R62" s="203"/>
      <c r="S62" s="203"/>
      <c r="T62" s="203"/>
      <c r="U62" s="203"/>
      <c r="V62" s="138"/>
      <c r="W62" s="203"/>
      <c r="X62" s="203"/>
      <c r="Y62" s="203"/>
      <c r="Z62" s="203"/>
      <c r="AA62" s="140"/>
      <c r="AB62" s="159">
        <v>0</v>
      </c>
      <c r="AC62" s="211"/>
    </row>
    <row r="63" spans="1:29" x14ac:dyDescent="0.25">
      <c r="A63" s="64" t="s">
        <v>174</v>
      </c>
      <c r="B63" s="73" t="s">
        <v>175</v>
      </c>
      <c r="C63" s="79"/>
      <c r="D63" s="138"/>
      <c r="E63" s="203"/>
      <c r="F63" s="203"/>
      <c r="G63" s="203"/>
      <c r="H63" s="203"/>
      <c r="I63" s="203"/>
      <c r="J63" s="203"/>
      <c r="K63" s="203"/>
      <c r="L63" s="203"/>
      <c r="M63" s="203"/>
      <c r="N63" s="203"/>
      <c r="O63" s="203"/>
      <c r="P63" s="203"/>
      <c r="Q63" s="203"/>
      <c r="R63" s="203"/>
      <c r="S63" s="203"/>
      <c r="T63" s="203"/>
      <c r="U63" s="203"/>
      <c r="V63" s="138"/>
      <c r="W63" s="203"/>
      <c r="X63" s="203"/>
      <c r="Y63" s="203"/>
      <c r="Z63" s="203"/>
      <c r="AA63" s="140"/>
      <c r="AB63" s="159">
        <v>0</v>
      </c>
      <c r="AC63" s="211"/>
    </row>
    <row r="64" spans="1:29" ht="18.75" x14ac:dyDescent="0.25">
      <c r="A64" s="64" t="s">
        <v>176</v>
      </c>
      <c r="B64" s="71" t="s">
        <v>168</v>
      </c>
      <c r="C64" s="79"/>
      <c r="D64" s="138"/>
      <c r="E64" s="203"/>
      <c r="F64" s="203"/>
      <c r="G64" s="203"/>
      <c r="H64" s="203"/>
      <c r="I64" s="203"/>
      <c r="J64" s="203"/>
      <c r="K64" s="203"/>
      <c r="L64" s="203"/>
      <c r="M64" s="203"/>
      <c r="N64" s="203"/>
      <c r="O64" s="203"/>
      <c r="P64" s="203"/>
      <c r="Q64" s="203"/>
      <c r="R64" s="203"/>
      <c r="S64" s="203"/>
      <c r="T64" s="203"/>
      <c r="U64" s="203"/>
      <c r="V64" s="138"/>
      <c r="W64" s="203"/>
      <c r="X64" s="203"/>
      <c r="Y64" s="203"/>
      <c r="Z64" s="203"/>
      <c r="AA64" s="140"/>
      <c r="AB64" s="138"/>
      <c r="AC64" s="211"/>
    </row>
    <row r="65" spans="1:28" x14ac:dyDescent="0.25">
      <c r="A65" s="74"/>
      <c r="B65" s="201"/>
      <c r="C65" s="201"/>
      <c r="D65" s="201"/>
      <c r="E65" s="201"/>
      <c r="F65" s="201"/>
      <c r="G65" s="201"/>
      <c r="H65" s="201"/>
      <c r="I65" s="201"/>
      <c r="J65" s="201"/>
      <c r="K65" s="201"/>
      <c r="L65" s="201"/>
      <c r="M65" s="201"/>
      <c r="N65" s="201"/>
      <c r="O65" s="201"/>
      <c r="P65" s="201"/>
      <c r="Q65" s="201"/>
      <c r="R65" s="201"/>
      <c r="S65" s="201"/>
      <c r="T65" s="201"/>
      <c r="U65" s="201"/>
      <c r="V65" s="201"/>
      <c r="W65" s="201"/>
      <c r="X65" s="74"/>
      <c r="Y65" s="74"/>
    </row>
    <row r="66" spans="1:28" ht="54" customHeight="1" x14ac:dyDescent="0.25">
      <c r="B66" s="349"/>
      <c r="C66" s="349"/>
      <c r="D66" s="349"/>
      <c r="E66" s="349"/>
      <c r="F66" s="349"/>
      <c r="G66" s="349"/>
      <c r="H66" s="349"/>
      <c r="I66" s="349"/>
      <c r="J66" s="349"/>
      <c r="K66" s="349"/>
      <c r="L66" s="349"/>
      <c r="M66" s="349"/>
      <c r="N66" s="349"/>
      <c r="O66" s="349"/>
      <c r="P66" s="349"/>
      <c r="Q66" s="349"/>
      <c r="R66" s="349"/>
      <c r="S66" s="349"/>
      <c r="T66" s="349"/>
      <c r="U66" s="349"/>
      <c r="V66" s="78"/>
      <c r="W66" s="78"/>
      <c r="X66" s="75"/>
      <c r="Y66" s="75"/>
      <c r="Z66" s="75"/>
      <c r="AA66" s="75"/>
      <c r="AB66" s="75"/>
    </row>
    <row r="68" spans="1:28" ht="50.25" customHeight="1" x14ac:dyDescent="0.25">
      <c r="B68" s="349"/>
      <c r="C68" s="349"/>
      <c r="D68" s="349"/>
      <c r="E68" s="349"/>
      <c r="F68" s="349"/>
      <c r="G68" s="349"/>
      <c r="H68" s="349"/>
      <c r="I68" s="349"/>
      <c r="J68" s="349"/>
      <c r="K68" s="349"/>
      <c r="L68" s="349"/>
      <c r="M68" s="349"/>
      <c r="N68" s="349"/>
      <c r="O68" s="349"/>
      <c r="P68" s="349"/>
      <c r="Q68" s="349"/>
      <c r="R68" s="349"/>
      <c r="S68" s="349"/>
      <c r="T68" s="349"/>
      <c r="U68" s="349"/>
      <c r="V68" s="78"/>
      <c r="W68" s="78"/>
    </row>
    <row r="70" spans="1:28" ht="36.75" customHeight="1" x14ac:dyDescent="0.25">
      <c r="B70" s="349"/>
      <c r="C70" s="349"/>
      <c r="D70" s="349"/>
      <c r="E70" s="349"/>
      <c r="F70" s="349"/>
      <c r="G70" s="349"/>
      <c r="H70" s="349"/>
      <c r="I70" s="349"/>
      <c r="J70" s="349"/>
      <c r="K70" s="349"/>
      <c r="L70" s="349"/>
      <c r="M70" s="349"/>
      <c r="N70" s="349"/>
      <c r="O70" s="349"/>
      <c r="P70" s="349"/>
      <c r="Q70" s="349"/>
      <c r="R70" s="349"/>
      <c r="S70" s="349"/>
      <c r="T70" s="349"/>
      <c r="U70" s="349"/>
      <c r="V70" s="78"/>
      <c r="W70" s="78"/>
    </row>
    <row r="71" spans="1:28" x14ac:dyDescent="0.25">
      <c r="Z71" s="76"/>
    </row>
    <row r="72" spans="1:28" ht="51" customHeight="1" x14ac:dyDescent="0.25">
      <c r="B72" s="349"/>
      <c r="C72" s="349"/>
      <c r="D72" s="349"/>
      <c r="E72" s="349"/>
      <c r="F72" s="349"/>
      <c r="G72" s="349"/>
      <c r="H72" s="349"/>
      <c r="I72" s="349"/>
      <c r="J72" s="349"/>
      <c r="K72" s="349"/>
      <c r="L72" s="349"/>
      <c r="M72" s="349"/>
      <c r="N72" s="349"/>
      <c r="O72" s="349"/>
      <c r="P72" s="349"/>
      <c r="Q72" s="349"/>
      <c r="R72" s="349"/>
      <c r="S72" s="349"/>
      <c r="T72" s="349"/>
      <c r="U72" s="349"/>
      <c r="V72" s="78"/>
      <c r="W72" s="78"/>
      <c r="Z72" s="76"/>
    </row>
    <row r="73" spans="1:28" ht="32.25" customHeight="1" x14ac:dyDescent="0.25">
      <c r="B73" s="349"/>
      <c r="C73" s="349"/>
      <c r="D73" s="349"/>
      <c r="E73" s="349"/>
      <c r="F73" s="349"/>
      <c r="G73" s="349"/>
      <c r="H73" s="349"/>
      <c r="I73" s="349"/>
      <c r="J73" s="349"/>
      <c r="K73" s="349"/>
      <c r="L73" s="349"/>
      <c r="M73" s="349"/>
      <c r="N73" s="349"/>
      <c r="O73" s="349"/>
      <c r="P73" s="349"/>
      <c r="Q73" s="349"/>
      <c r="R73" s="349"/>
      <c r="S73" s="349"/>
      <c r="T73" s="349"/>
      <c r="U73" s="349"/>
      <c r="V73" s="78"/>
      <c r="W73" s="78"/>
    </row>
    <row r="74" spans="1:28" ht="51.75" customHeight="1" x14ac:dyDescent="0.25">
      <c r="B74" s="349"/>
      <c r="C74" s="349"/>
      <c r="D74" s="349"/>
      <c r="E74" s="349"/>
      <c r="F74" s="349"/>
      <c r="G74" s="349"/>
      <c r="H74" s="349"/>
      <c r="I74" s="349"/>
      <c r="J74" s="349"/>
      <c r="K74" s="349"/>
      <c r="L74" s="349"/>
      <c r="M74" s="349"/>
      <c r="N74" s="349"/>
      <c r="O74" s="349"/>
      <c r="P74" s="349"/>
      <c r="Q74" s="349"/>
      <c r="R74" s="349"/>
      <c r="S74" s="349"/>
      <c r="T74" s="349"/>
      <c r="U74" s="349"/>
      <c r="V74" s="78"/>
      <c r="W74" s="78"/>
    </row>
    <row r="75" spans="1:28" ht="21.75" customHeight="1" x14ac:dyDescent="0.25">
      <c r="B75" s="352"/>
      <c r="C75" s="352"/>
      <c r="D75" s="352"/>
      <c r="E75" s="352"/>
      <c r="F75" s="352"/>
      <c r="G75" s="352"/>
      <c r="H75" s="352"/>
      <c r="I75" s="352"/>
      <c r="J75" s="352"/>
      <c r="K75" s="352"/>
      <c r="L75" s="352"/>
      <c r="M75" s="352"/>
      <c r="N75" s="352"/>
      <c r="O75" s="352"/>
      <c r="P75" s="352"/>
      <c r="Q75" s="352"/>
      <c r="R75" s="352"/>
      <c r="S75" s="352"/>
      <c r="T75" s="352"/>
      <c r="U75" s="352"/>
      <c r="V75" s="204"/>
      <c r="W75" s="204"/>
    </row>
    <row r="76" spans="1:28" ht="23.25" customHeight="1" x14ac:dyDescent="0.25"/>
    <row r="77" spans="1:28" ht="18.75" customHeight="1" x14ac:dyDescent="0.25">
      <c r="B77" s="353"/>
      <c r="C77" s="353"/>
      <c r="D77" s="353"/>
      <c r="E77" s="353"/>
      <c r="F77" s="353"/>
      <c r="G77" s="353"/>
      <c r="H77" s="353"/>
      <c r="I77" s="353"/>
      <c r="J77" s="353"/>
      <c r="K77" s="353"/>
      <c r="L77" s="353"/>
      <c r="M77" s="353"/>
      <c r="N77" s="353"/>
      <c r="O77" s="353"/>
      <c r="P77" s="353"/>
      <c r="Q77" s="353"/>
      <c r="R77" s="353"/>
      <c r="S77" s="353"/>
      <c r="T77" s="353"/>
      <c r="U77" s="353"/>
      <c r="V77" s="201"/>
      <c r="W77" s="201"/>
    </row>
  </sheetData>
  <mergeCells count="39">
    <mergeCell ref="V21:W21"/>
    <mergeCell ref="Z21:AA21"/>
    <mergeCell ref="A14:AC14"/>
    <mergeCell ref="A15:AC15"/>
    <mergeCell ref="A16:AC16"/>
    <mergeCell ref="A18:AC18"/>
    <mergeCell ref="E20:F21"/>
    <mergeCell ref="T20:W20"/>
    <mergeCell ref="X20:AA20"/>
    <mergeCell ref="AB20:AC21"/>
    <mergeCell ref="T21:U21"/>
    <mergeCell ref="X21:Y21"/>
    <mergeCell ref="P20:S20"/>
    <mergeCell ref="L21:M21"/>
    <mergeCell ref="P21:Q21"/>
    <mergeCell ref="G20:G22"/>
    <mergeCell ref="B74:U74"/>
    <mergeCell ref="B75:U75"/>
    <mergeCell ref="B77:U77"/>
    <mergeCell ref="B70:U70"/>
    <mergeCell ref="B72:U72"/>
    <mergeCell ref="B73:U73"/>
    <mergeCell ref="A20:A22"/>
    <mergeCell ref="B20:B22"/>
    <mergeCell ref="C20:D21"/>
    <mergeCell ref="B66:U66"/>
    <mergeCell ref="B68:U68"/>
    <mergeCell ref="H20:K20"/>
    <mergeCell ref="H21:I21"/>
    <mergeCell ref="J21:K21"/>
    <mergeCell ref="L20:O20"/>
    <mergeCell ref="N21:O21"/>
    <mergeCell ref="R21:S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8"/>
  <sheetViews>
    <sheetView view="pageBreakPreview" topLeftCell="A22" zoomScale="85" zoomScaleNormal="85" zoomScaleSheetLayoutView="85" workbookViewId="0">
      <selection activeCell="O26" sqref="O26"/>
    </sheetView>
  </sheetViews>
  <sheetFormatPr defaultColWidth="9.28515625" defaultRowHeight="15" x14ac:dyDescent="0.25"/>
  <cols>
    <col min="1" max="1" width="6.28515625" style="86" customWidth="1"/>
    <col min="2" max="2" width="17.5703125" style="86" customWidth="1"/>
    <col min="3" max="3" width="11" style="86" customWidth="1"/>
    <col min="4" max="4" width="10.28515625" style="86" customWidth="1"/>
    <col min="5" max="12" width="4.7109375" style="86" customWidth="1"/>
    <col min="13" max="13" width="8.28515625" style="86" customWidth="1"/>
    <col min="14" max="14" width="23.28515625" style="86" customWidth="1"/>
    <col min="15" max="15" width="14.42578125" style="86" customWidth="1"/>
    <col min="16" max="17" width="13.42578125" style="86" customWidth="1"/>
    <col min="18" max="18" width="11.42578125" style="86" customWidth="1"/>
    <col min="19" max="19" width="9" style="86" customWidth="1"/>
    <col min="20" max="20" width="8.7109375" style="86" customWidth="1"/>
    <col min="21" max="22" width="7.28515625" style="86" customWidth="1"/>
    <col min="23" max="23" width="11.28515625" style="86" customWidth="1"/>
    <col min="24" max="25" width="10.7109375" style="86" customWidth="1"/>
    <col min="26" max="26" width="4.5703125" style="86" customWidth="1"/>
    <col min="27" max="28" width="10.7109375" style="86" customWidth="1"/>
    <col min="29" max="29" width="11.42578125" style="86" customWidth="1"/>
    <col min="30" max="30" width="10.7109375" style="86" customWidth="1"/>
    <col min="31" max="31" width="15.7109375" style="86" customWidth="1"/>
    <col min="32" max="32" width="10.42578125" style="86" customWidth="1"/>
    <col min="33" max="33" width="13.42578125" style="86" customWidth="1"/>
    <col min="34" max="34" width="8.42578125" style="86" customWidth="1"/>
    <col min="35" max="35" width="8.5703125" style="86" customWidth="1"/>
    <col min="36" max="36" width="11.7109375" style="86" customWidth="1"/>
    <col min="37" max="37" width="12" style="86" customWidth="1"/>
    <col min="38" max="38" width="12.28515625" style="86" customWidth="1"/>
    <col min="39" max="39" width="9.7109375" style="86" customWidth="1"/>
    <col min="40" max="40" width="8.7109375" style="86" customWidth="1"/>
    <col min="41" max="41" width="7.28515625" style="86" customWidth="1"/>
    <col min="42" max="42" width="8.7109375" style="86" customWidth="1"/>
    <col min="43" max="43" width="8.28515625" style="86" customWidth="1"/>
    <col min="44" max="44" width="14.28515625" style="86" customWidth="1"/>
    <col min="45" max="46" width="13.28515625" style="86" customWidth="1"/>
    <col min="47" max="47" width="8.5703125" style="86" customWidth="1"/>
    <col min="48" max="48" width="8.42578125" style="86" customWidth="1"/>
    <col min="49" max="16384" width="9.28515625" style="86"/>
  </cols>
  <sheetData>
    <row r="1" spans="1:48" ht="18.75" x14ac:dyDescent="0.25">
      <c r="AV1" s="3" t="s">
        <v>504</v>
      </c>
    </row>
    <row r="2" spans="1:48" ht="18.75" x14ac:dyDescent="0.3">
      <c r="AV2" s="4" t="s">
        <v>0</v>
      </c>
    </row>
    <row r="3" spans="1:48" ht="18.75" x14ac:dyDescent="0.3">
      <c r="AV3" s="4" t="s">
        <v>1</v>
      </c>
    </row>
    <row r="4" spans="1:48" ht="18.75" x14ac:dyDescent="0.3">
      <c r="AV4" s="4"/>
    </row>
    <row r="5" spans="1:48" ht="15.75" x14ac:dyDescent="0.25">
      <c r="A5" s="232" t="str">
        <f>'6.2. Паспорт фин осв ввод'!A4:AC4</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4"/>
    </row>
    <row r="7" spans="1:48" ht="18.75" x14ac:dyDescent="0.25">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row>
    <row r="8" spans="1:48"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ht="15.75" x14ac:dyDescent="0.25">
      <c r="A9" s="235" t="str">
        <f>'4. паспортбюджет'!A9:O9</f>
        <v>Общество с ограниченной ответственностью "Энергии Технологии"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4" t="s">
        <v>3</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row>
    <row r="12" spans="1:48" ht="15.75" x14ac:dyDescent="0.25">
      <c r="A12" s="263" t="str">
        <f>'5. анализ эконом эфф'!A12:AR12</f>
        <v>M_0801_025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49.5" customHeight="1" x14ac:dyDescent="0.25">
      <c r="A15" s="231" t="str">
        <f>'5. анализ эконом эфф'!A15:AR15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row>
    <row r="18" spans="1:48"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row>
    <row r="19" spans="1:4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row>
    <row r="20" spans="1:4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x14ac:dyDescent="0.25">
      <c r="A21" s="360" t="s">
        <v>505</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s="147" customFormat="1" ht="89.25" customHeight="1" x14ac:dyDescent="0.2">
      <c r="A22" s="361" t="s">
        <v>506</v>
      </c>
      <c r="B22" s="364" t="s">
        <v>507</v>
      </c>
      <c r="C22" s="361" t="s">
        <v>508</v>
      </c>
      <c r="D22" s="361" t="s">
        <v>509</v>
      </c>
      <c r="E22" s="367" t="s">
        <v>510</v>
      </c>
      <c r="F22" s="368"/>
      <c r="G22" s="368"/>
      <c r="H22" s="368"/>
      <c r="I22" s="368"/>
      <c r="J22" s="368"/>
      <c r="K22" s="368"/>
      <c r="L22" s="369"/>
      <c r="M22" s="361" t="s">
        <v>511</v>
      </c>
      <c r="N22" s="361" t="s">
        <v>512</v>
      </c>
      <c r="O22" s="361" t="s">
        <v>513</v>
      </c>
      <c r="P22" s="371" t="s">
        <v>514</v>
      </c>
      <c r="Q22" s="371" t="s">
        <v>515</v>
      </c>
      <c r="R22" s="371" t="s">
        <v>516</v>
      </c>
      <c r="S22" s="371" t="s">
        <v>517</v>
      </c>
      <c r="T22" s="371"/>
      <c r="U22" s="374" t="s">
        <v>518</v>
      </c>
      <c r="V22" s="374" t="s">
        <v>519</v>
      </c>
      <c r="W22" s="371" t="s">
        <v>520</v>
      </c>
      <c r="X22" s="371" t="s">
        <v>521</v>
      </c>
      <c r="Y22" s="371" t="s">
        <v>522</v>
      </c>
      <c r="Z22" s="370" t="s">
        <v>523</v>
      </c>
      <c r="AA22" s="371" t="s">
        <v>524</v>
      </c>
      <c r="AB22" s="371" t="s">
        <v>525</v>
      </c>
      <c r="AC22" s="371" t="s">
        <v>526</v>
      </c>
      <c r="AD22" s="371" t="s">
        <v>527</v>
      </c>
      <c r="AE22" s="371" t="s">
        <v>528</v>
      </c>
      <c r="AF22" s="371" t="s">
        <v>529</v>
      </c>
      <c r="AG22" s="371"/>
      <c r="AH22" s="371"/>
      <c r="AI22" s="371"/>
      <c r="AJ22" s="371"/>
      <c r="AK22" s="371"/>
      <c r="AL22" s="371" t="s">
        <v>530</v>
      </c>
      <c r="AM22" s="371"/>
      <c r="AN22" s="371"/>
      <c r="AO22" s="371"/>
      <c r="AP22" s="371" t="s">
        <v>531</v>
      </c>
      <c r="AQ22" s="371"/>
      <c r="AR22" s="371" t="s">
        <v>532</v>
      </c>
      <c r="AS22" s="371" t="s">
        <v>533</v>
      </c>
      <c r="AT22" s="371" t="s">
        <v>534</v>
      </c>
      <c r="AU22" s="371" t="s">
        <v>535</v>
      </c>
      <c r="AV22" s="371" t="s">
        <v>536</v>
      </c>
    </row>
    <row r="23" spans="1:48" s="147" customFormat="1" ht="99" customHeight="1" x14ac:dyDescent="0.2">
      <c r="A23" s="362"/>
      <c r="B23" s="365"/>
      <c r="C23" s="362"/>
      <c r="D23" s="362"/>
      <c r="E23" s="379" t="s">
        <v>537</v>
      </c>
      <c r="F23" s="377" t="s">
        <v>160</v>
      </c>
      <c r="G23" s="377" t="s">
        <v>162</v>
      </c>
      <c r="H23" s="377" t="s">
        <v>164</v>
      </c>
      <c r="I23" s="375" t="s">
        <v>538</v>
      </c>
      <c r="J23" s="375" t="s">
        <v>539</v>
      </c>
      <c r="K23" s="375" t="s">
        <v>540</v>
      </c>
      <c r="L23" s="377" t="s">
        <v>357</v>
      </c>
      <c r="M23" s="362"/>
      <c r="N23" s="362"/>
      <c r="O23" s="362"/>
      <c r="P23" s="371"/>
      <c r="Q23" s="371"/>
      <c r="R23" s="371"/>
      <c r="S23" s="372" t="s">
        <v>109</v>
      </c>
      <c r="T23" s="372" t="s">
        <v>541</v>
      </c>
      <c r="U23" s="374"/>
      <c r="V23" s="374"/>
      <c r="W23" s="371"/>
      <c r="X23" s="371"/>
      <c r="Y23" s="371"/>
      <c r="Z23" s="371"/>
      <c r="AA23" s="371"/>
      <c r="AB23" s="371"/>
      <c r="AC23" s="371"/>
      <c r="AD23" s="371"/>
      <c r="AE23" s="371"/>
      <c r="AF23" s="371" t="s">
        <v>542</v>
      </c>
      <c r="AG23" s="371"/>
      <c r="AH23" s="371" t="s">
        <v>543</v>
      </c>
      <c r="AI23" s="371"/>
      <c r="AJ23" s="361" t="s">
        <v>544</v>
      </c>
      <c r="AK23" s="361" t="s">
        <v>545</v>
      </c>
      <c r="AL23" s="361" t="s">
        <v>546</v>
      </c>
      <c r="AM23" s="361" t="s">
        <v>547</v>
      </c>
      <c r="AN23" s="361" t="s">
        <v>548</v>
      </c>
      <c r="AO23" s="361" t="s">
        <v>549</v>
      </c>
      <c r="AP23" s="361" t="s">
        <v>550</v>
      </c>
      <c r="AQ23" s="381" t="s">
        <v>541</v>
      </c>
      <c r="AR23" s="371"/>
      <c r="AS23" s="371"/>
      <c r="AT23" s="371"/>
      <c r="AU23" s="371"/>
      <c r="AV23" s="371"/>
    </row>
    <row r="24" spans="1:48" s="147" customFormat="1" ht="69" customHeight="1" x14ac:dyDescent="0.2">
      <c r="A24" s="363"/>
      <c r="B24" s="366"/>
      <c r="C24" s="363"/>
      <c r="D24" s="363"/>
      <c r="E24" s="380"/>
      <c r="F24" s="378"/>
      <c r="G24" s="378"/>
      <c r="H24" s="378"/>
      <c r="I24" s="376"/>
      <c r="J24" s="376"/>
      <c r="K24" s="376"/>
      <c r="L24" s="378"/>
      <c r="M24" s="363"/>
      <c r="N24" s="363"/>
      <c r="O24" s="363"/>
      <c r="P24" s="371"/>
      <c r="Q24" s="371"/>
      <c r="R24" s="371"/>
      <c r="S24" s="373"/>
      <c r="T24" s="373"/>
      <c r="U24" s="374"/>
      <c r="V24" s="374"/>
      <c r="W24" s="371"/>
      <c r="X24" s="371"/>
      <c r="Y24" s="371"/>
      <c r="Z24" s="371"/>
      <c r="AA24" s="371"/>
      <c r="AB24" s="371"/>
      <c r="AC24" s="371"/>
      <c r="AD24" s="371"/>
      <c r="AE24" s="371"/>
      <c r="AF24" s="148" t="s">
        <v>551</v>
      </c>
      <c r="AG24" s="148" t="s">
        <v>552</v>
      </c>
      <c r="AH24" s="149" t="s">
        <v>109</v>
      </c>
      <c r="AI24" s="149" t="s">
        <v>541</v>
      </c>
      <c r="AJ24" s="363"/>
      <c r="AK24" s="363"/>
      <c r="AL24" s="363"/>
      <c r="AM24" s="363"/>
      <c r="AN24" s="363"/>
      <c r="AO24" s="363"/>
      <c r="AP24" s="363"/>
      <c r="AQ24" s="382"/>
      <c r="AR24" s="371"/>
      <c r="AS24" s="371"/>
      <c r="AT24" s="371"/>
      <c r="AU24" s="371"/>
      <c r="AV24" s="371"/>
    </row>
    <row r="25" spans="1:48" s="145" customFormat="1" ht="11.25" x14ac:dyDescent="0.2">
      <c r="A25" s="144">
        <v>1</v>
      </c>
      <c r="B25" s="144">
        <v>2</v>
      </c>
      <c r="C25" s="144">
        <v>4</v>
      </c>
      <c r="D25" s="144">
        <v>5</v>
      </c>
      <c r="E25" s="144">
        <v>6</v>
      </c>
      <c r="F25" s="144">
        <f>E25+1</f>
        <v>7</v>
      </c>
      <c r="G25" s="144">
        <f t="shared" ref="G25:AV25" si="0">F25+1</f>
        <v>8</v>
      </c>
      <c r="H25" s="144">
        <f t="shared" si="0"/>
        <v>9</v>
      </c>
      <c r="I25" s="144">
        <f t="shared" si="0"/>
        <v>10</v>
      </c>
      <c r="J25" s="144">
        <f t="shared" si="0"/>
        <v>11</v>
      </c>
      <c r="K25" s="144">
        <f t="shared" si="0"/>
        <v>12</v>
      </c>
      <c r="L25" s="144">
        <f t="shared" si="0"/>
        <v>13</v>
      </c>
      <c r="M25" s="144">
        <f t="shared" si="0"/>
        <v>14</v>
      </c>
      <c r="N25" s="144">
        <f t="shared" si="0"/>
        <v>15</v>
      </c>
      <c r="O25" s="144">
        <f t="shared" si="0"/>
        <v>16</v>
      </c>
      <c r="P25" s="144">
        <f t="shared" si="0"/>
        <v>17</v>
      </c>
      <c r="Q25" s="144">
        <f t="shared" si="0"/>
        <v>18</v>
      </c>
      <c r="R25" s="144">
        <f t="shared" si="0"/>
        <v>19</v>
      </c>
      <c r="S25" s="144">
        <f t="shared" si="0"/>
        <v>20</v>
      </c>
      <c r="T25" s="144">
        <f t="shared" si="0"/>
        <v>21</v>
      </c>
      <c r="U25" s="144">
        <f t="shared" si="0"/>
        <v>22</v>
      </c>
      <c r="V25" s="144">
        <f t="shared" si="0"/>
        <v>23</v>
      </c>
      <c r="W25" s="144">
        <f t="shared" si="0"/>
        <v>24</v>
      </c>
      <c r="X25" s="144">
        <f t="shared" si="0"/>
        <v>25</v>
      </c>
      <c r="Y25" s="144">
        <f t="shared" si="0"/>
        <v>26</v>
      </c>
      <c r="Z25" s="144">
        <f t="shared" si="0"/>
        <v>27</v>
      </c>
      <c r="AA25" s="144">
        <f t="shared" si="0"/>
        <v>28</v>
      </c>
      <c r="AB25" s="144">
        <f t="shared" si="0"/>
        <v>29</v>
      </c>
      <c r="AC25" s="144">
        <f t="shared" si="0"/>
        <v>30</v>
      </c>
      <c r="AD25" s="144">
        <f t="shared" si="0"/>
        <v>31</v>
      </c>
      <c r="AE25" s="144">
        <f t="shared" si="0"/>
        <v>32</v>
      </c>
      <c r="AF25" s="144">
        <f t="shared" si="0"/>
        <v>33</v>
      </c>
      <c r="AG25" s="144">
        <f t="shared" si="0"/>
        <v>34</v>
      </c>
      <c r="AH25" s="144">
        <f t="shared" si="0"/>
        <v>35</v>
      </c>
      <c r="AI25" s="144">
        <f t="shared" si="0"/>
        <v>36</v>
      </c>
      <c r="AJ25" s="144">
        <f t="shared" si="0"/>
        <v>37</v>
      </c>
      <c r="AK25" s="144">
        <f t="shared" si="0"/>
        <v>38</v>
      </c>
      <c r="AL25" s="144">
        <f t="shared" si="0"/>
        <v>39</v>
      </c>
      <c r="AM25" s="144">
        <f t="shared" si="0"/>
        <v>40</v>
      </c>
      <c r="AN25" s="144">
        <f t="shared" si="0"/>
        <v>41</v>
      </c>
      <c r="AO25" s="144">
        <f t="shared" si="0"/>
        <v>42</v>
      </c>
      <c r="AP25" s="144">
        <f t="shared" si="0"/>
        <v>43</v>
      </c>
      <c r="AQ25" s="144">
        <f t="shared" si="0"/>
        <v>44</v>
      </c>
      <c r="AR25" s="144">
        <f t="shared" si="0"/>
        <v>45</v>
      </c>
      <c r="AS25" s="144">
        <f t="shared" si="0"/>
        <v>46</v>
      </c>
      <c r="AT25" s="144">
        <f t="shared" si="0"/>
        <v>47</v>
      </c>
      <c r="AU25" s="144">
        <f t="shared" si="0"/>
        <v>48</v>
      </c>
      <c r="AV25" s="144">
        <f t="shared" si="0"/>
        <v>49</v>
      </c>
    </row>
    <row r="26" spans="1:48" s="145" customFormat="1" ht="147" customHeight="1" x14ac:dyDescent="0.2">
      <c r="A26" s="178">
        <v>1</v>
      </c>
      <c r="B26" s="180" t="s">
        <v>554</v>
      </c>
      <c r="C26" s="180" t="s">
        <v>620</v>
      </c>
      <c r="D26" s="181" t="s">
        <v>244</v>
      </c>
      <c r="E26" s="178" t="s">
        <v>244</v>
      </c>
      <c r="F26" s="185"/>
      <c r="G26" s="178" t="s">
        <v>244</v>
      </c>
      <c r="H26" s="178" t="s">
        <v>244</v>
      </c>
      <c r="I26" s="178" t="s">
        <v>244</v>
      </c>
      <c r="J26" s="178" t="s">
        <v>244</v>
      </c>
      <c r="K26" s="185">
        <v>4.28</v>
      </c>
      <c r="L26" s="178"/>
      <c r="M26" s="179"/>
      <c r="N26" s="180" t="s">
        <v>599</v>
      </c>
      <c r="O26" s="182" t="str">
        <f>B26</f>
        <v>ООО "Энергии Технологии"</v>
      </c>
      <c r="P26" s="191">
        <v>36930019.350000001</v>
      </c>
      <c r="Q26" s="180" t="s">
        <v>600</v>
      </c>
      <c r="R26" s="191">
        <v>36930019.350000001</v>
      </c>
      <c r="S26" s="189" t="s">
        <v>601</v>
      </c>
      <c r="T26" s="180" t="s">
        <v>601</v>
      </c>
      <c r="U26" s="178">
        <v>1</v>
      </c>
      <c r="V26" s="178">
        <v>1</v>
      </c>
      <c r="W26" s="180" t="s">
        <v>602</v>
      </c>
      <c r="X26" s="191">
        <v>36671509.219999999</v>
      </c>
      <c r="Y26" s="179" t="s">
        <v>244</v>
      </c>
      <c r="Z26" s="184" t="s">
        <v>244</v>
      </c>
      <c r="AA26" s="183" t="s">
        <v>244</v>
      </c>
      <c r="AB26" s="191">
        <v>36671509.219999999</v>
      </c>
      <c r="AC26" s="189" t="s">
        <v>602</v>
      </c>
      <c r="AD26" s="180" t="s">
        <v>603</v>
      </c>
      <c r="AE26" s="183"/>
      <c r="AF26" s="178">
        <v>32110791449</v>
      </c>
      <c r="AG26" s="190" t="s">
        <v>565</v>
      </c>
      <c r="AH26" s="180" t="s">
        <v>604</v>
      </c>
      <c r="AI26" s="184">
        <v>44508</v>
      </c>
      <c r="AJ26" s="184">
        <v>44519</v>
      </c>
      <c r="AK26" s="184">
        <v>44519</v>
      </c>
      <c r="AL26" s="180" t="s">
        <v>605</v>
      </c>
      <c r="AM26" s="180" t="s">
        <v>566</v>
      </c>
      <c r="AN26" s="184">
        <v>44519</v>
      </c>
      <c r="AO26" s="180" t="s">
        <v>606</v>
      </c>
      <c r="AP26" s="184">
        <v>44530</v>
      </c>
      <c r="AQ26" s="184">
        <v>44530</v>
      </c>
      <c r="AR26" s="184"/>
      <c r="AS26" s="184"/>
      <c r="AT26" s="184">
        <v>44974</v>
      </c>
      <c r="AU26" s="179"/>
      <c r="AV26" s="179"/>
    </row>
    <row r="27" spans="1:48" x14ac:dyDescent="0.25">
      <c r="C27" s="146"/>
      <c r="D27" s="146"/>
    </row>
    <row r="28" spans="1:48" x14ac:dyDescent="0.25">
      <c r="B28" s="86" t="s">
        <v>553</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xr:uid="{00000000-0004-0000-0A00-000000000000}"/>
  </hyperlinks>
  <pageMargins left="0.7" right="0.7" top="0.75" bottom="0.75" header="0.3" footer="0.3"/>
  <pageSetup paperSize="9" scale="98"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4" zoomScale="90" zoomScaleNormal="90" zoomScaleSheetLayoutView="90" workbookViewId="0">
      <selection activeCell="B33" sqref="B33"/>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560</v>
      </c>
    </row>
    <row r="4" spans="1:8" x14ac:dyDescent="0.25">
      <c r="B4" s="21"/>
    </row>
    <row r="5" spans="1:8" ht="18.75" x14ac:dyDescent="0.3">
      <c r="A5" s="386" t="str">
        <f>'7. Паспорт отчет о закупке'!A5:AV5</f>
        <v>Год раскрытия информации: 2025 год</v>
      </c>
      <c r="B5" s="386"/>
      <c r="C5" s="22"/>
      <c r="D5" s="22"/>
      <c r="E5" s="22"/>
      <c r="F5" s="22"/>
      <c r="G5" s="22"/>
      <c r="H5" s="22"/>
    </row>
    <row r="6" spans="1:8" ht="18.75" x14ac:dyDescent="0.3">
      <c r="A6" s="152"/>
      <c r="B6" s="152"/>
      <c r="C6" s="152"/>
      <c r="D6" s="152"/>
      <c r="E6" s="152"/>
      <c r="F6" s="152"/>
      <c r="G6" s="152"/>
      <c r="H6" s="152"/>
    </row>
    <row r="7" spans="1:8" ht="18.75" x14ac:dyDescent="0.25">
      <c r="A7" s="233" t="s">
        <v>2</v>
      </c>
      <c r="B7" s="233"/>
      <c r="C7" s="6"/>
      <c r="D7" s="6"/>
      <c r="E7" s="6"/>
      <c r="F7" s="6"/>
      <c r="G7" s="6"/>
      <c r="H7" s="6"/>
    </row>
    <row r="8" spans="1:8" ht="18.75" x14ac:dyDescent="0.25">
      <c r="A8" s="6"/>
      <c r="B8" s="6"/>
      <c r="C8" s="6"/>
      <c r="D8" s="6"/>
      <c r="E8" s="6"/>
      <c r="F8" s="6"/>
      <c r="G8" s="6"/>
      <c r="H8" s="6"/>
    </row>
    <row r="9" spans="1:8" x14ac:dyDescent="0.25">
      <c r="A9" s="235" t="str">
        <f>'7. Паспорт отчет о закупке'!A9:AV9</f>
        <v>Общество с ограниченной ответственностью "Энергии Технологии"</v>
      </c>
      <c r="B9" s="235"/>
      <c r="C9" s="235"/>
      <c r="D9" s="7"/>
      <c r="E9" s="7"/>
      <c r="F9" s="7"/>
      <c r="G9" s="7"/>
      <c r="H9" s="7"/>
    </row>
    <row r="10" spans="1:8" x14ac:dyDescent="0.25">
      <c r="A10" s="234" t="s">
        <v>3</v>
      </c>
      <c r="B10" s="234"/>
      <c r="C10" s="8"/>
      <c r="D10" s="8"/>
      <c r="E10" s="8"/>
      <c r="F10" s="8"/>
      <c r="G10" s="8"/>
      <c r="H10" s="8"/>
    </row>
    <row r="11" spans="1:8" ht="18.75" x14ac:dyDescent="0.25">
      <c r="A11" s="6"/>
      <c r="B11" s="6"/>
      <c r="C11" s="6"/>
      <c r="D11" s="6"/>
      <c r="E11" s="6"/>
      <c r="F11" s="6"/>
      <c r="G11" s="6"/>
      <c r="H11" s="6"/>
    </row>
    <row r="12" spans="1:8" ht="30.75" customHeight="1" x14ac:dyDescent="0.25">
      <c r="A12" s="263" t="str">
        <f>'7. Паспорт отчет о закупке'!A12:AV12</f>
        <v>M_0801_025</v>
      </c>
      <c r="B12" s="235"/>
      <c r="C12" s="7"/>
      <c r="D12" s="7"/>
      <c r="E12" s="7"/>
      <c r="F12" s="7"/>
      <c r="G12" s="7"/>
      <c r="H12" s="7"/>
    </row>
    <row r="13" spans="1:8" x14ac:dyDescent="0.25">
      <c r="A13" s="234" t="s">
        <v>4</v>
      </c>
      <c r="B13" s="234"/>
      <c r="C13" s="8"/>
      <c r="D13" s="8"/>
      <c r="E13" s="8"/>
      <c r="F13" s="8"/>
      <c r="G13" s="8"/>
      <c r="H13" s="8"/>
    </row>
    <row r="14" spans="1:8" ht="18.75" x14ac:dyDescent="0.25">
      <c r="A14" s="23"/>
      <c r="B14" s="23"/>
      <c r="C14" s="23"/>
      <c r="D14" s="23"/>
      <c r="E14" s="23"/>
      <c r="F14" s="23"/>
      <c r="G14" s="23"/>
      <c r="H14" s="23"/>
    </row>
    <row r="15" spans="1:8" ht="75.75" customHeight="1" x14ac:dyDescent="0.25">
      <c r="A15" s="231" t="str">
        <f>'7. Паспорт отчет о закупке'!A15:AV15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7"/>
      <c r="D15" s="7"/>
      <c r="E15" s="7"/>
      <c r="F15" s="7"/>
      <c r="G15" s="7"/>
      <c r="H15" s="7"/>
    </row>
    <row r="16" spans="1:8" x14ac:dyDescent="0.25">
      <c r="A16" s="234" t="s">
        <v>5</v>
      </c>
      <c r="B16" s="234"/>
      <c r="C16" s="8"/>
      <c r="D16" s="8"/>
      <c r="E16" s="8"/>
      <c r="F16" s="8"/>
      <c r="G16" s="8"/>
      <c r="H16" s="8"/>
    </row>
    <row r="17" spans="1:2" x14ac:dyDescent="0.25">
      <c r="B17" s="24"/>
    </row>
    <row r="18" spans="1:2" ht="33.75" customHeight="1" x14ac:dyDescent="0.25">
      <c r="A18" s="387" t="s">
        <v>27</v>
      </c>
      <c r="B18" s="388"/>
    </row>
    <row r="19" spans="1:2" x14ac:dyDescent="0.25">
      <c r="B19" s="21"/>
    </row>
    <row r="20" spans="1:2" ht="16.5" thickBot="1" x14ac:dyDescent="0.3">
      <c r="B20" s="25"/>
    </row>
    <row r="21" spans="1:2" ht="16.5" thickBot="1" x14ac:dyDescent="0.3">
      <c r="A21" s="26" t="s">
        <v>28</v>
      </c>
      <c r="B21" s="27" t="s">
        <v>594</v>
      </c>
    </row>
    <row r="22" spans="1:2" ht="16.5" thickBot="1" x14ac:dyDescent="0.3">
      <c r="A22" s="26" t="s">
        <v>29</v>
      </c>
      <c r="B22" s="219" t="s">
        <v>595</v>
      </c>
    </row>
    <row r="23" spans="1:2" ht="30.75" thickBot="1" x14ac:dyDescent="0.3">
      <c r="A23" s="26" t="s">
        <v>31</v>
      </c>
      <c r="B23" s="165" t="s">
        <v>559</v>
      </c>
    </row>
    <row r="24" spans="1:2" ht="16.5" thickBot="1" x14ac:dyDescent="0.3">
      <c r="A24" s="26" t="s">
        <v>32</v>
      </c>
      <c r="B24" s="166" t="s">
        <v>596</v>
      </c>
    </row>
    <row r="25" spans="1:2" ht="16.5" thickBot="1" x14ac:dyDescent="0.3">
      <c r="A25" s="28" t="s">
        <v>33</v>
      </c>
      <c r="B25" s="164">
        <v>2025</v>
      </c>
    </row>
    <row r="26" spans="1:2" ht="16.5" thickBot="1" x14ac:dyDescent="0.3">
      <c r="A26" s="29" t="s">
        <v>34</v>
      </c>
      <c r="B26" s="167" t="s">
        <v>612</v>
      </c>
    </row>
    <row r="27" spans="1:2" ht="16.5" thickBot="1" x14ac:dyDescent="0.3">
      <c r="A27" s="30" t="s">
        <v>561</v>
      </c>
      <c r="B27" s="220">
        <f>'6.2. Паспорт фин осв ввод'!C24</f>
        <v>44.32</v>
      </c>
    </row>
    <row r="28" spans="1:2" ht="16.5" thickBot="1" x14ac:dyDescent="0.3">
      <c r="A28" s="31" t="s">
        <v>35</v>
      </c>
      <c r="B28" s="221" t="s">
        <v>615</v>
      </c>
    </row>
    <row r="29" spans="1:2" ht="16.5" thickBot="1" x14ac:dyDescent="0.3">
      <c r="A29" s="32" t="s">
        <v>36</v>
      </c>
      <c r="B29" s="193">
        <v>44.005811059999999</v>
      </c>
    </row>
    <row r="30" spans="1:2" ht="16.5" thickBot="1" x14ac:dyDescent="0.3">
      <c r="A30" s="32" t="s">
        <v>37</v>
      </c>
      <c r="B30" s="31"/>
    </row>
    <row r="31" spans="1:2" ht="16.5" thickBot="1" x14ac:dyDescent="0.3">
      <c r="A31" s="31" t="s">
        <v>38</v>
      </c>
      <c r="B31" s="31"/>
    </row>
    <row r="32" spans="1:2" ht="16.5" thickBot="1" x14ac:dyDescent="0.3">
      <c r="A32" s="32" t="s">
        <v>39</v>
      </c>
      <c r="B32" s="31"/>
    </row>
    <row r="33" spans="1:2" ht="16.5" thickBot="1" x14ac:dyDescent="0.3">
      <c r="A33" s="168" t="s">
        <v>611</v>
      </c>
      <c r="B33" s="33"/>
    </row>
    <row r="34" spans="1:2" ht="16.5" thickBot="1" x14ac:dyDescent="0.3">
      <c r="A34" s="31" t="s">
        <v>562</v>
      </c>
      <c r="B34" s="193">
        <f>B29</f>
        <v>44.005811059999999</v>
      </c>
    </row>
    <row r="35" spans="1:2" ht="16.5" thickBot="1" x14ac:dyDescent="0.3">
      <c r="A35" s="31" t="s">
        <v>40</v>
      </c>
      <c r="B35" s="169">
        <f>B34/B27</f>
        <v>0.99291089936823107</v>
      </c>
    </row>
    <row r="36" spans="1:2" ht="16.5" thickBot="1" x14ac:dyDescent="0.3">
      <c r="A36" s="31" t="s">
        <v>563</v>
      </c>
      <c r="B36" s="193">
        <f>'6.2. Паспорт фин осв ввод'!D24</f>
        <v>44.32</v>
      </c>
    </row>
    <row r="37" spans="1:2" ht="16.5" thickBot="1" x14ac:dyDescent="0.3">
      <c r="A37" s="31" t="s">
        <v>42</v>
      </c>
      <c r="B37" s="193">
        <f>'6.2. Паспорт фин осв ввод'!D30</f>
        <v>36.931000000000004</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70">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96"/>
    </row>
    <row r="54" spans="1:2" ht="16.5" thickBot="1" x14ac:dyDescent="0.3">
      <c r="A54" s="28" t="s">
        <v>51</v>
      </c>
      <c r="B54" s="194"/>
    </row>
    <row r="55" spans="1:2" ht="16.5" thickBot="1" x14ac:dyDescent="0.3">
      <c r="A55" s="28" t="s">
        <v>564</v>
      </c>
      <c r="B55" s="196"/>
    </row>
    <row r="56" spans="1:2" ht="16.5" thickBot="1" x14ac:dyDescent="0.3">
      <c r="A56" s="29" t="s">
        <v>52</v>
      </c>
      <c r="B56" s="195"/>
    </row>
    <row r="57" spans="1:2" ht="15.75" customHeight="1" x14ac:dyDescent="0.25">
      <c r="A57" s="34" t="s">
        <v>53</v>
      </c>
      <c r="B57" s="186"/>
    </row>
    <row r="58" spans="1:2" x14ac:dyDescent="0.25">
      <c r="A58" s="37" t="s">
        <v>54</v>
      </c>
      <c r="B58" s="187" t="s">
        <v>598</v>
      </c>
    </row>
    <row r="59" spans="1:2" x14ac:dyDescent="0.25">
      <c r="A59" s="37" t="s">
        <v>55</v>
      </c>
      <c r="B59" s="187" t="s">
        <v>597</v>
      </c>
    </row>
    <row r="60" spans="1:2" x14ac:dyDescent="0.25">
      <c r="A60" s="37" t="s">
        <v>56</v>
      </c>
      <c r="B60" s="187" t="s">
        <v>244</v>
      </c>
    </row>
    <row r="61" spans="1:2" x14ac:dyDescent="0.25">
      <c r="A61" s="37" t="s">
        <v>57</v>
      </c>
      <c r="B61" s="187" t="s">
        <v>597</v>
      </c>
    </row>
    <row r="62" spans="1:2" ht="16.5" thickBot="1" x14ac:dyDescent="0.3">
      <c r="A62" s="38" t="s">
        <v>58</v>
      </c>
      <c r="B62" s="187" t="s">
        <v>597</v>
      </c>
    </row>
    <row r="63" spans="1:2" ht="16.5" thickBot="1" x14ac:dyDescent="0.3">
      <c r="A63" s="35" t="s">
        <v>59</v>
      </c>
      <c r="B63" s="171"/>
    </row>
    <row r="64" spans="1:2" ht="29.25" thickBot="1" x14ac:dyDescent="0.3">
      <c r="A64" s="28" t="s">
        <v>60</v>
      </c>
      <c r="B64" s="39"/>
    </row>
    <row r="65" spans="1:2" ht="16.5" thickBot="1" x14ac:dyDescent="0.3">
      <c r="A65" s="35" t="s">
        <v>38</v>
      </c>
      <c r="B65" s="40"/>
    </row>
    <row r="66" spans="1:2" ht="16.5" thickBot="1" x14ac:dyDescent="0.3">
      <c r="A66" s="35" t="s">
        <v>61</v>
      </c>
      <c r="B66" s="171" t="s">
        <v>244</v>
      </c>
    </row>
    <row r="67" spans="1:2" ht="16.5" thickBot="1" x14ac:dyDescent="0.3">
      <c r="A67" s="35" t="s">
        <v>62</v>
      </c>
      <c r="B67" s="188" t="s">
        <v>244</v>
      </c>
    </row>
    <row r="68" spans="1:2" ht="30.75" thickBot="1" x14ac:dyDescent="0.3">
      <c r="A68" s="41" t="s">
        <v>63</v>
      </c>
      <c r="B68" s="151" t="s">
        <v>64</v>
      </c>
    </row>
    <row r="69" spans="1:2" ht="16.5" thickBot="1" x14ac:dyDescent="0.3">
      <c r="A69" s="28" t="s">
        <v>65</v>
      </c>
      <c r="B69" s="42"/>
    </row>
    <row r="70" spans="1:2" ht="16.5" thickBot="1" x14ac:dyDescent="0.3">
      <c r="A70" s="37" t="s">
        <v>66</v>
      </c>
      <c r="B70" s="43"/>
    </row>
    <row r="71" spans="1:2" ht="16.5" thickBot="1" x14ac:dyDescent="0.3">
      <c r="A71" s="37" t="s">
        <v>67</v>
      </c>
      <c r="B71" s="188" t="s">
        <v>244</v>
      </c>
    </row>
    <row r="72" spans="1:2" ht="16.5" thickBot="1" x14ac:dyDescent="0.3">
      <c r="A72" s="37" t="s">
        <v>68</v>
      </c>
      <c r="B72" s="188" t="s">
        <v>244</v>
      </c>
    </row>
    <row r="73" spans="1:2" ht="16.5" thickBot="1" x14ac:dyDescent="0.3">
      <c r="A73" s="44" t="s">
        <v>69</v>
      </c>
      <c r="B73" s="40" t="s">
        <v>570</v>
      </c>
    </row>
    <row r="74" spans="1:2" ht="28.5" x14ac:dyDescent="0.25">
      <c r="A74" s="34" t="s">
        <v>70</v>
      </c>
      <c r="B74" s="383" t="s">
        <v>71</v>
      </c>
    </row>
    <row r="75" spans="1:2" x14ac:dyDescent="0.25">
      <c r="A75" s="37" t="s">
        <v>72</v>
      </c>
      <c r="B75" s="384"/>
    </row>
    <row r="76" spans="1:2" x14ac:dyDescent="0.25">
      <c r="A76" s="37" t="s">
        <v>73</v>
      </c>
      <c r="B76" s="384"/>
    </row>
    <row r="77" spans="1:2" x14ac:dyDescent="0.25">
      <c r="A77" s="37" t="s">
        <v>74</v>
      </c>
      <c r="B77" s="384"/>
    </row>
    <row r="78" spans="1:2" x14ac:dyDescent="0.25">
      <c r="A78" s="37" t="s">
        <v>75</v>
      </c>
      <c r="B78" s="384"/>
    </row>
    <row r="79" spans="1:2" ht="16.5" thickBot="1" x14ac:dyDescent="0.3">
      <c r="A79" s="45" t="s">
        <v>76</v>
      </c>
      <c r="B79" s="385"/>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topLeftCell="A10" zoomScale="68" zoomScaleNormal="55" zoomScaleSheetLayoutView="68" workbookViewId="0">
      <selection activeCell="C23" sqref="C23"/>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80.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58"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28" s="2" customFormat="1" ht="15.75" x14ac:dyDescent="0.2">
      <c r="A5" s="5"/>
    </row>
    <row r="6" spans="1:28" s="2" customFormat="1" ht="18.75" x14ac:dyDescent="0.2">
      <c r="A6" s="233" t="s">
        <v>2</v>
      </c>
      <c r="B6" s="233"/>
      <c r="C6" s="233"/>
      <c r="D6" s="233"/>
      <c r="E6" s="233"/>
      <c r="F6" s="233"/>
      <c r="G6" s="233"/>
      <c r="H6" s="233"/>
      <c r="I6" s="233"/>
      <c r="J6" s="233"/>
      <c r="K6" s="233"/>
      <c r="L6" s="233"/>
      <c r="M6" s="233"/>
      <c r="N6" s="233"/>
      <c r="O6" s="233"/>
      <c r="P6" s="233"/>
      <c r="Q6" s="233"/>
      <c r="R6" s="233"/>
      <c r="S6" s="233"/>
      <c r="T6" s="6"/>
      <c r="U6" s="6"/>
      <c r="V6" s="6"/>
      <c r="W6" s="6"/>
      <c r="X6" s="6"/>
      <c r="Y6" s="6"/>
      <c r="Z6" s="6"/>
      <c r="AA6" s="6"/>
      <c r="AB6" s="6"/>
    </row>
    <row r="7" spans="1:28" s="2" customFormat="1" ht="18.75" x14ac:dyDescent="0.2">
      <c r="A7" s="233"/>
      <c r="B7" s="233"/>
      <c r="C7" s="233"/>
      <c r="D7" s="233"/>
      <c r="E7" s="233"/>
      <c r="F7" s="233"/>
      <c r="G7" s="233"/>
      <c r="H7" s="233"/>
      <c r="I7" s="233"/>
      <c r="J7" s="233"/>
      <c r="K7" s="233"/>
      <c r="L7" s="233"/>
      <c r="M7" s="233"/>
      <c r="N7" s="233"/>
      <c r="O7" s="233"/>
      <c r="P7" s="233"/>
      <c r="Q7" s="233"/>
      <c r="R7" s="233"/>
      <c r="S7" s="233"/>
      <c r="T7" s="6"/>
      <c r="U7" s="6"/>
      <c r="V7" s="6"/>
      <c r="W7" s="6"/>
      <c r="X7" s="6"/>
      <c r="Y7" s="6"/>
      <c r="Z7" s="6"/>
      <c r="AA7" s="6"/>
      <c r="AB7" s="6"/>
    </row>
    <row r="8" spans="1:28" s="2" customFormat="1" ht="18.75" x14ac:dyDescent="0.2">
      <c r="A8" s="235" t="str">
        <f>'1. паспорт местоположение'!A9:C9</f>
        <v>Общество с ограниченной ответственностью "Энергии Технологии"</v>
      </c>
      <c r="B8" s="235"/>
      <c r="C8" s="235"/>
      <c r="D8" s="235"/>
      <c r="E8" s="235"/>
      <c r="F8" s="235"/>
      <c r="G8" s="235"/>
      <c r="H8" s="235"/>
      <c r="I8" s="235"/>
      <c r="J8" s="235"/>
      <c r="K8" s="235"/>
      <c r="L8" s="235"/>
      <c r="M8" s="235"/>
      <c r="N8" s="235"/>
      <c r="O8" s="235"/>
      <c r="P8" s="235"/>
      <c r="Q8" s="235"/>
      <c r="R8" s="235"/>
      <c r="S8" s="235"/>
      <c r="T8" s="6"/>
      <c r="U8" s="6"/>
      <c r="V8" s="6"/>
      <c r="W8" s="6"/>
      <c r="X8" s="6"/>
      <c r="Y8" s="6"/>
      <c r="Z8" s="6"/>
      <c r="AA8" s="6"/>
      <c r="AB8" s="6"/>
    </row>
    <row r="9" spans="1:28" s="2" customFormat="1" ht="18.75" x14ac:dyDescent="0.2">
      <c r="A9" s="234" t="s">
        <v>3</v>
      </c>
      <c r="B9" s="234"/>
      <c r="C9" s="234"/>
      <c r="D9" s="234"/>
      <c r="E9" s="234"/>
      <c r="F9" s="234"/>
      <c r="G9" s="234"/>
      <c r="H9" s="234"/>
      <c r="I9" s="234"/>
      <c r="J9" s="234"/>
      <c r="K9" s="234"/>
      <c r="L9" s="234"/>
      <c r="M9" s="234"/>
      <c r="N9" s="234"/>
      <c r="O9" s="234"/>
      <c r="P9" s="234"/>
      <c r="Q9" s="234"/>
      <c r="R9" s="234"/>
      <c r="S9" s="234"/>
      <c r="T9" s="6"/>
      <c r="U9" s="6"/>
      <c r="V9" s="6"/>
      <c r="W9" s="6"/>
      <c r="X9" s="6"/>
      <c r="Y9" s="6"/>
      <c r="Z9" s="6"/>
      <c r="AA9" s="6"/>
      <c r="AB9" s="6"/>
    </row>
    <row r="10" spans="1:28" s="2" customFormat="1" ht="18.75" x14ac:dyDescent="0.2">
      <c r="A10" s="233"/>
      <c r="B10" s="233"/>
      <c r="C10" s="233"/>
      <c r="D10" s="233"/>
      <c r="E10" s="233"/>
      <c r="F10" s="233"/>
      <c r="G10" s="233"/>
      <c r="H10" s="233"/>
      <c r="I10" s="233"/>
      <c r="J10" s="233"/>
      <c r="K10" s="233"/>
      <c r="L10" s="233"/>
      <c r="M10" s="233"/>
      <c r="N10" s="233"/>
      <c r="O10" s="233"/>
      <c r="P10" s="233"/>
      <c r="Q10" s="233"/>
      <c r="R10" s="233"/>
      <c r="S10" s="233"/>
      <c r="T10" s="6"/>
      <c r="U10" s="6"/>
      <c r="V10" s="6"/>
      <c r="W10" s="6"/>
      <c r="X10" s="6"/>
      <c r="Y10" s="6"/>
      <c r="Z10" s="6"/>
      <c r="AA10" s="6"/>
      <c r="AB10" s="6"/>
    </row>
    <row r="11" spans="1:28" s="2" customFormat="1" ht="18.75" x14ac:dyDescent="0.2">
      <c r="A11" s="235" t="str">
        <f>'1. паспорт местоположение'!A12:C12</f>
        <v>M_0801_025</v>
      </c>
      <c r="B11" s="235"/>
      <c r="C11" s="235"/>
      <c r="D11" s="235"/>
      <c r="E11" s="235"/>
      <c r="F11" s="235"/>
      <c r="G11" s="235"/>
      <c r="H11" s="235"/>
      <c r="I11" s="235"/>
      <c r="J11" s="235"/>
      <c r="K11" s="235"/>
      <c r="L11" s="235"/>
      <c r="M11" s="235"/>
      <c r="N11" s="235"/>
      <c r="O11" s="235"/>
      <c r="P11" s="235"/>
      <c r="Q11" s="235"/>
      <c r="R11" s="235"/>
      <c r="S11" s="235"/>
      <c r="T11" s="6"/>
      <c r="U11" s="6"/>
      <c r="V11" s="6"/>
      <c r="W11" s="6"/>
      <c r="X11" s="6"/>
      <c r="Y11" s="6"/>
      <c r="Z11" s="6"/>
      <c r="AA11" s="6"/>
      <c r="AB11" s="6"/>
    </row>
    <row r="12" spans="1:28" s="2" customFormat="1" ht="18.75" x14ac:dyDescent="0.2">
      <c r="A12" s="234" t="s">
        <v>4</v>
      </c>
      <c r="B12" s="234"/>
      <c r="C12" s="234"/>
      <c r="D12" s="234"/>
      <c r="E12" s="234"/>
      <c r="F12" s="234"/>
      <c r="G12" s="234"/>
      <c r="H12" s="234"/>
      <c r="I12" s="234"/>
      <c r="J12" s="234"/>
      <c r="K12" s="234"/>
      <c r="L12" s="234"/>
      <c r="M12" s="234"/>
      <c r="N12" s="234"/>
      <c r="O12" s="234"/>
      <c r="P12" s="234"/>
      <c r="Q12" s="234"/>
      <c r="R12" s="234"/>
      <c r="S12" s="234"/>
      <c r="T12" s="6"/>
      <c r="U12" s="6"/>
      <c r="V12" s="6"/>
      <c r="W12" s="6"/>
      <c r="X12" s="6"/>
      <c r="Y12" s="6"/>
      <c r="Z12" s="6"/>
      <c r="AA12" s="6"/>
      <c r="AB12" s="6"/>
    </row>
    <row r="13" spans="1:28" s="2"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14"/>
      <c r="U13" s="14"/>
      <c r="V13" s="14"/>
      <c r="W13" s="14"/>
      <c r="X13" s="14"/>
      <c r="Y13" s="14"/>
      <c r="Z13" s="14"/>
      <c r="AA13" s="14"/>
      <c r="AB13" s="14"/>
    </row>
    <row r="14" spans="1:28" s="9" customFormat="1" ht="42" customHeight="1" x14ac:dyDescent="0.2">
      <c r="A14" s="235" t="str">
        <f>'1. паспорт местоположение'!A15:C15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4" s="235"/>
      <c r="C14" s="235"/>
      <c r="D14" s="235"/>
      <c r="E14" s="235"/>
      <c r="F14" s="235"/>
      <c r="G14" s="235"/>
      <c r="H14" s="235"/>
      <c r="I14" s="235"/>
      <c r="J14" s="235"/>
      <c r="K14" s="235"/>
      <c r="L14" s="235"/>
      <c r="M14" s="235"/>
      <c r="N14" s="235"/>
      <c r="O14" s="235"/>
      <c r="P14" s="235"/>
      <c r="Q14" s="235"/>
      <c r="R14" s="235"/>
      <c r="S14" s="235"/>
      <c r="T14" s="7"/>
      <c r="U14" s="7"/>
      <c r="V14" s="7"/>
      <c r="W14" s="7"/>
      <c r="X14" s="7"/>
      <c r="Y14" s="7"/>
      <c r="Z14" s="7"/>
      <c r="AA14" s="7"/>
      <c r="AB14" s="7"/>
    </row>
    <row r="15" spans="1:28" s="9"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8"/>
      <c r="U15" s="8"/>
      <c r="V15" s="8"/>
      <c r="W15" s="8"/>
      <c r="X15" s="8"/>
      <c r="Y15" s="8"/>
      <c r="Z15" s="8"/>
      <c r="AA15" s="8"/>
      <c r="AB15" s="8"/>
    </row>
    <row r="16" spans="1:28" s="9" customFormat="1" ht="15" customHeight="1" x14ac:dyDescent="0.2">
      <c r="A16" s="242"/>
      <c r="B16" s="242"/>
      <c r="C16" s="242"/>
      <c r="D16" s="242"/>
      <c r="E16" s="242"/>
      <c r="F16" s="242"/>
      <c r="G16" s="242"/>
      <c r="H16" s="242"/>
      <c r="I16" s="242"/>
      <c r="J16" s="242"/>
      <c r="K16" s="242"/>
      <c r="L16" s="242"/>
      <c r="M16" s="242"/>
      <c r="N16" s="242"/>
      <c r="O16" s="242"/>
      <c r="P16" s="242"/>
      <c r="Q16" s="242"/>
      <c r="R16" s="242"/>
      <c r="S16" s="242"/>
      <c r="T16" s="14"/>
      <c r="U16" s="14"/>
      <c r="V16" s="14"/>
      <c r="W16" s="14"/>
      <c r="X16" s="14"/>
      <c r="Y16" s="14"/>
    </row>
    <row r="17" spans="1:28" s="9" customFormat="1" ht="45.75" customHeight="1" x14ac:dyDescent="0.2">
      <c r="A17" s="237" t="s">
        <v>224</v>
      </c>
      <c r="B17" s="237"/>
      <c r="C17" s="237"/>
      <c r="D17" s="237"/>
      <c r="E17" s="237"/>
      <c r="F17" s="237"/>
      <c r="G17" s="237"/>
      <c r="H17" s="237"/>
      <c r="I17" s="237"/>
      <c r="J17" s="237"/>
      <c r="K17" s="237"/>
      <c r="L17" s="237"/>
      <c r="M17" s="237"/>
      <c r="N17" s="237"/>
      <c r="O17" s="237"/>
      <c r="P17" s="237"/>
      <c r="Q17" s="237"/>
      <c r="R17" s="237"/>
      <c r="S17" s="237"/>
      <c r="T17" s="10"/>
      <c r="U17" s="10"/>
      <c r="V17" s="10"/>
      <c r="W17" s="10"/>
      <c r="X17" s="10"/>
      <c r="Y17" s="10"/>
      <c r="Z17" s="10"/>
      <c r="AA17" s="10"/>
      <c r="AB17" s="10"/>
    </row>
    <row r="18" spans="1:28" s="9"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14"/>
      <c r="U18" s="14"/>
      <c r="V18" s="14"/>
      <c r="W18" s="14"/>
      <c r="X18" s="14"/>
      <c r="Y18" s="14"/>
    </row>
    <row r="19" spans="1:28" s="9" customFormat="1" ht="54" customHeight="1" x14ac:dyDescent="0.2">
      <c r="A19" s="243" t="s">
        <v>7</v>
      </c>
      <c r="B19" s="243" t="s">
        <v>225</v>
      </c>
      <c r="C19" s="246" t="s">
        <v>226</v>
      </c>
      <c r="D19" s="243" t="s">
        <v>227</v>
      </c>
      <c r="E19" s="243" t="s">
        <v>228</v>
      </c>
      <c r="F19" s="243" t="s">
        <v>229</v>
      </c>
      <c r="G19" s="246" t="s">
        <v>230</v>
      </c>
      <c r="H19" s="243" t="s">
        <v>231</v>
      </c>
      <c r="I19" s="243" t="s">
        <v>232</v>
      </c>
      <c r="J19" s="243" t="s">
        <v>233</v>
      </c>
      <c r="K19" s="243" t="s">
        <v>234</v>
      </c>
      <c r="L19" s="243" t="s">
        <v>235</v>
      </c>
      <c r="M19" s="243" t="s">
        <v>236</v>
      </c>
      <c r="N19" s="243" t="s">
        <v>237</v>
      </c>
      <c r="O19" s="243" t="s">
        <v>238</v>
      </c>
      <c r="P19" s="243" t="s">
        <v>239</v>
      </c>
      <c r="Q19" s="243" t="s">
        <v>240</v>
      </c>
      <c r="R19" s="243"/>
      <c r="S19" s="244" t="s">
        <v>241</v>
      </c>
      <c r="T19" s="14"/>
      <c r="U19" s="14"/>
      <c r="V19" s="14"/>
      <c r="W19" s="14"/>
      <c r="X19" s="14"/>
      <c r="Y19" s="14"/>
    </row>
    <row r="20" spans="1:28" s="9" customFormat="1" ht="180.75" customHeight="1" x14ac:dyDescent="0.2">
      <c r="A20" s="243"/>
      <c r="B20" s="243"/>
      <c r="C20" s="247"/>
      <c r="D20" s="243"/>
      <c r="E20" s="243"/>
      <c r="F20" s="243"/>
      <c r="G20" s="247"/>
      <c r="H20" s="243"/>
      <c r="I20" s="243"/>
      <c r="J20" s="243"/>
      <c r="K20" s="243"/>
      <c r="L20" s="243"/>
      <c r="M20" s="243"/>
      <c r="N20" s="243"/>
      <c r="O20" s="243"/>
      <c r="P20" s="243"/>
      <c r="Q20" s="82" t="s">
        <v>242</v>
      </c>
      <c r="R20" s="83" t="s">
        <v>243</v>
      </c>
      <c r="S20" s="244"/>
      <c r="T20" s="14"/>
      <c r="U20" s="14"/>
      <c r="V20" s="14"/>
      <c r="W20" s="14"/>
      <c r="X20" s="14"/>
      <c r="Y20" s="14"/>
    </row>
    <row r="21" spans="1:28" s="9" customFormat="1" ht="18.75" x14ac:dyDescent="0.2">
      <c r="A21" s="82">
        <v>1</v>
      </c>
      <c r="B21" s="150">
        <v>2</v>
      </c>
      <c r="C21" s="82">
        <v>3</v>
      </c>
      <c r="D21" s="150">
        <v>4</v>
      </c>
      <c r="E21" s="82">
        <v>5</v>
      </c>
      <c r="F21" s="150">
        <v>6</v>
      </c>
      <c r="G21" s="82">
        <v>7</v>
      </c>
      <c r="H21" s="150">
        <v>8</v>
      </c>
      <c r="I21" s="82">
        <v>9</v>
      </c>
      <c r="J21" s="150">
        <v>10</v>
      </c>
      <c r="K21" s="82">
        <v>11</v>
      </c>
      <c r="L21" s="150">
        <v>12</v>
      </c>
      <c r="M21" s="82">
        <v>13</v>
      </c>
      <c r="N21" s="150">
        <v>14</v>
      </c>
      <c r="O21" s="82">
        <v>15</v>
      </c>
      <c r="P21" s="150">
        <v>16</v>
      </c>
      <c r="Q21" s="82">
        <v>17</v>
      </c>
      <c r="R21" s="150">
        <v>18</v>
      </c>
      <c r="S21" s="82">
        <v>19</v>
      </c>
      <c r="T21" s="14"/>
      <c r="U21" s="14"/>
      <c r="V21" s="14"/>
      <c r="W21" s="14"/>
      <c r="X21" s="14"/>
      <c r="Y21" s="14"/>
    </row>
    <row r="22" spans="1:28" s="9" customFormat="1" ht="258.75" customHeight="1" x14ac:dyDescent="0.2">
      <c r="A22" s="223">
        <v>1</v>
      </c>
      <c r="B22" s="223" t="s">
        <v>572</v>
      </c>
      <c r="C22" s="223" t="s">
        <v>244</v>
      </c>
      <c r="D22" s="223" t="s">
        <v>555</v>
      </c>
      <c r="E22" s="223" t="s">
        <v>573</v>
      </c>
      <c r="F22" s="223" t="s">
        <v>574</v>
      </c>
      <c r="G22" s="216" t="s">
        <v>607</v>
      </c>
      <c r="H22" s="215">
        <v>40</v>
      </c>
      <c r="I22" s="214">
        <v>0</v>
      </c>
      <c r="J22" s="215">
        <v>20</v>
      </c>
      <c r="K22" s="222">
        <v>20</v>
      </c>
      <c r="L22" s="222" t="s">
        <v>556</v>
      </c>
      <c r="M22" s="226" t="s">
        <v>244</v>
      </c>
      <c r="N22" s="223" t="s">
        <v>244</v>
      </c>
      <c r="O22" s="223" t="s">
        <v>244</v>
      </c>
      <c r="P22" s="223" t="s">
        <v>244</v>
      </c>
      <c r="Q22" s="223" t="s">
        <v>575</v>
      </c>
      <c r="R22" s="224" t="s">
        <v>557</v>
      </c>
      <c r="S22" s="225">
        <v>102.77336316</v>
      </c>
      <c r="T22" s="14"/>
      <c r="U22" s="14"/>
      <c r="V22" s="14"/>
      <c r="W22" s="14"/>
      <c r="X22" s="14"/>
      <c r="Y22" s="14"/>
    </row>
  </sheetData>
  <mergeCells count="32">
    <mergeCell ref="F19:F20"/>
    <mergeCell ref="G19:G20"/>
    <mergeCell ref="H19:H20"/>
    <mergeCell ref="I19:I20"/>
    <mergeCell ref="J19:J20"/>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3"/>
  <sheetViews>
    <sheetView view="pageBreakPreview" topLeftCell="A12"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5.42578125" style="50" customWidth="1"/>
    <col min="3" max="3" width="20.28515625" style="50" customWidth="1"/>
    <col min="4" max="4" width="21.42578125" style="50" customWidth="1"/>
    <col min="5" max="5" width="11.28515625" style="50" customWidth="1"/>
    <col min="6" max="6" width="11"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62" t="str">
        <f>'2. паспорт  ТП'!A4:S4</f>
        <v>Год раскрытия информации: 2025 год</v>
      </c>
      <c r="B6" s="262"/>
      <c r="C6" s="262"/>
      <c r="D6" s="262"/>
      <c r="E6" s="262"/>
      <c r="F6" s="262"/>
      <c r="G6" s="262"/>
      <c r="H6" s="262"/>
      <c r="I6" s="262"/>
      <c r="J6" s="262"/>
      <c r="K6" s="262"/>
      <c r="L6" s="262"/>
      <c r="M6" s="262"/>
      <c r="N6" s="262"/>
      <c r="O6" s="262"/>
      <c r="P6" s="262"/>
      <c r="Q6" s="262"/>
      <c r="R6" s="262"/>
      <c r="S6" s="262"/>
      <c r="T6" s="262"/>
    </row>
    <row r="7" spans="1:20" s="2" customFormat="1" x14ac:dyDescent="0.2">
      <c r="A7" s="5"/>
    </row>
    <row r="8" spans="1:20" s="2" customFormat="1" ht="18.75" x14ac:dyDescent="0.2">
      <c r="A8" s="233" t="s">
        <v>2</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6"/>
      <c r="B9" s="6"/>
      <c r="C9" s="6"/>
      <c r="D9" s="6"/>
      <c r="E9" s="6"/>
      <c r="F9" s="233"/>
      <c r="G9" s="233"/>
      <c r="H9" s="233"/>
      <c r="I9" s="233"/>
      <c r="J9" s="233"/>
      <c r="K9" s="233"/>
      <c r="L9" s="233"/>
      <c r="M9" s="233"/>
      <c r="N9" s="233"/>
      <c r="O9" s="233"/>
      <c r="P9" s="233"/>
      <c r="Q9" s="233"/>
      <c r="R9" s="6"/>
      <c r="S9" s="6"/>
      <c r="T9" s="6"/>
    </row>
    <row r="10" spans="1:20" s="2" customFormat="1" ht="18.75" customHeight="1" x14ac:dyDescent="0.2">
      <c r="A10" s="235" t="str">
        <f>'2. паспорт  ТП'!A8:S8</f>
        <v>Общество с ограниченной ответственностью "Энергии Технологии"</v>
      </c>
      <c r="B10" s="235"/>
      <c r="C10" s="235"/>
      <c r="D10" s="235"/>
      <c r="E10" s="235"/>
      <c r="F10" s="235"/>
      <c r="G10" s="235"/>
      <c r="H10" s="235"/>
      <c r="I10" s="235"/>
      <c r="J10" s="235"/>
      <c r="K10" s="235"/>
      <c r="L10" s="235"/>
      <c r="M10" s="235"/>
      <c r="N10" s="235"/>
      <c r="O10" s="235"/>
      <c r="P10" s="235"/>
      <c r="Q10" s="235"/>
      <c r="R10" s="235"/>
      <c r="S10" s="235"/>
      <c r="T10" s="235"/>
    </row>
    <row r="11" spans="1:20" s="2" customFormat="1" ht="18.75" customHeight="1" x14ac:dyDescent="0.2">
      <c r="A11" s="234" t="s">
        <v>3</v>
      </c>
      <c r="B11" s="234"/>
      <c r="C11" s="234"/>
      <c r="D11" s="234"/>
      <c r="E11" s="234"/>
      <c r="F11" s="234"/>
      <c r="G11" s="234"/>
      <c r="H11" s="234"/>
      <c r="I11" s="234"/>
      <c r="J11" s="234"/>
      <c r="K11" s="234"/>
      <c r="L11" s="234"/>
      <c r="M11" s="234"/>
      <c r="N11" s="234"/>
      <c r="O11" s="234"/>
      <c r="P11" s="234"/>
      <c r="Q11" s="234"/>
      <c r="R11" s="234"/>
      <c r="S11" s="234"/>
      <c r="T11" s="234"/>
    </row>
    <row r="12" spans="1:20" s="2" customFormat="1" ht="18.75" customHeight="1" x14ac:dyDescent="0.2">
      <c r="A12" s="153"/>
      <c r="B12" s="153"/>
      <c r="C12" s="153"/>
      <c r="D12" s="153"/>
      <c r="E12" s="153"/>
      <c r="F12" s="153"/>
      <c r="G12" s="153"/>
      <c r="H12" s="153"/>
      <c r="I12" s="153"/>
      <c r="J12" s="153"/>
      <c r="K12" s="153"/>
      <c r="L12" s="153"/>
      <c r="M12" s="153"/>
      <c r="N12" s="153"/>
      <c r="O12" s="153"/>
      <c r="P12" s="153"/>
      <c r="Q12" s="153"/>
      <c r="R12" s="153"/>
      <c r="S12" s="153"/>
      <c r="T12" s="153"/>
    </row>
    <row r="13" spans="1:20" s="2" customFormat="1" ht="18.75" customHeight="1" x14ac:dyDescent="0.2">
      <c r="A13" s="235" t="str">
        <f>'2. паспорт  ТП'!A11:S11</f>
        <v>M_0801_025</v>
      </c>
      <c r="B13" s="235"/>
      <c r="C13" s="235"/>
      <c r="D13" s="235"/>
      <c r="E13" s="235"/>
      <c r="F13" s="235"/>
      <c r="G13" s="235"/>
      <c r="H13" s="235"/>
      <c r="I13" s="235"/>
      <c r="J13" s="235"/>
      <c r="K13" s="235"/>
      <c r="L13" s="235"/>
      <c r="M13" s="235"/>
      <c r="N13" s="235"/>
      <c r="O13" s="235"/>
      <c r="P13" s="235"/>
      <c r="Q13" s="235"/>
      <c r="R13" s="235"/>
      <c r="S13" s="235"/>
      <c r="T13" s="235"/>
    </row>
    <row r="14" spans="1:20" s="2" customFormat="1" ht="18.75" customHeight="1" x14ac:dyDescent="0.2">
      <c r="A14" s="234" t="s">
        <v>4</v>
      </c>
      <c r="B14" s="234"/>
      <c r="C14" s="234"/>
      <c r="D14" s="234"/>
      <c r="E14" s="234"/>
      <c r="F14" s="234"/>
      <c r="G14" s="234"/>
      <c r="H14" s="234"/>
      <c r="I14" s="234"/>
      <c r="J14" s="234"/>
      <c r="K14" s="234"/>
      <c r="L14" s="234"/>
      <c r="M14" s="234"/>
      <c r="N14" s="234"/>
      <c r="O14" s="234"/>
      <c r="P14" s="234"/>
      <c r="Q14" s="234"/>
      <c r="R14" s="234"/>
      <c r="S14" s="234"/>
      <c r="T14" s="234"/>
    </row>
    <row r="15" spans="1:20" s="2"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9" customFormat="1" ht="48.75" customHeight="1" x14ac:dyDescent="0.2">
      <c r="A16" s="231" t="str">
        <f>'2. паспорт  ТП'!A14:S14</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6" s="231"/>
      <c r="C16" s="231"/>
      <c r="D16" s="231"/>
      <c r="E16" s="231"/>
      <c r="F16" s="231"/>
      <c r="G16" s="231"/>
      <c r="H16" s="231"/>
      <c r="I16" s="231"/>
      <c r="J16" s="231"/>
      <c r="K16" s="231"/>
      <c r="L16" s="231"/>
      <c r="M16" s="231"/>
      <c r="N16" s="231"/>
      <c r="O16" s="231"/>
      <c r="P16" s="231"/>
      <c r="Q16" s="231"/>
      <c r="R16" s="231"/>
      <c r="S16" s="231"/>
      <c r="T16" s="231"/>
    </row>
    <row r="17" spans="1:113" s="9"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9"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9" customFormat="1" ht="15" customHeight="1" x14ac:dyDescent="0.2">
      <c r="A19" s="238" t="s">
        <v>78</v>
      </c>
      <c r="B19" s="238"/>
      <c r="C19" s="238"/>
      <c r="D19" s="238"/>
      <c r="E19" s="238"/>
      <c r="F19" s="238"/>
      <c r="G19" s="238"/>
      <c r="H19" s="238"/>
      <c r="I19" s="238"/>
      <c r="J19" s="238"/>
      <c r="K19" s="238"/>
      <c r="L19" s="238"/>
      <c r="M19" s="238"/>
      <c r="N19" s="238"/>
      <c r="O19" s="238"/>
      <c r="P19" s="238"/>
      <c r="Q19" s="238"/>
      <c r="R19" s="238"/>
      <c r="S19" s="238"/>
      <c r="T19" s="238"/>
    </row>
    <row r="20" spans="1:113" s="51"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50" t="s">
        <v>7</v>
      </c>
      <c r="B21" s="253" t="s">
        <v>79</v>
      </c>
      <c r="C21" s="254"/>
      <c r="D21" s="257" t="s">
        <v>80</v>
      </c>
      <c r="E21" s="253" t="s">
        <v>81</v>
      </c>
      <c r="F21" s="254"/>
      <c r="G21" s="253" t="s">
        <v>82</v>
      </c>
      <c r="H21" s="254"/>
      <c r="I21" s="253" t="s">
        <v>83</v>
      </c>
      <c r="J21" s="254"/>
      <c r="K21" s="257" t="s">
        <v>84</v>
      </c>
      <c r="L21" s="253" t="s">
        <v>85</v>
      </c>
      <c r="M21" s="254"/>
      <c r="N21" s="253" t="s">
        <v>86</v>
      </c>
      <c r="O21" s="254"/>
      <c r="P21" s="257" t="s">
        <v>87</v>
      </c>
      <c r="Q21" s="248" t="s">
        <v>88</v>
      </c>
      <c r="R21" s="260"/>
      <c r="S21" s="248" t="s">
        <v>89</v>
      </c>
      <c r="T21" s="249"/>
    </row>
    <row r="22" spans="1:113" ht="204.75" customHeight="1" x14ac:dyDescent="0.25">
      <c r="A22" s="251"/>
      <c r="B22" s="255"/>
      <c r="C22" s="256"/>
      <c r="D22" s="258"/>
      <c r="E22" s="255"/>
      <c r="F22" s="256"/>
      <c r="G22" s="255"/>
      <c r="H22" s="256"/>
      <c r="I22" s="255"/>
      <c r="J22" s="256"/>
      <c r="K22" s="259"/>
      <c r="L22" s="255"/>
      <c r="M22" s="256"/>
      <c r="N22" s="255"/>
      <c r="O22" s="256"/>
      <c r="P22" s="259"/>
      <c r="Q22" s="52" t="s">
        <v>90</v>
      </c>
      <c r="R22" s="52" t="s">
        <v>91</v>
      </c>
      <c r="S22" s="52" t="s">
        <v>92</v>
      </c>
      <c r="T22" s="52" t="s">
        <v>93</v>
      </c>
    </row>
    <row r="23" spans="1:113" ht="51.75" customHeight="1" x14ac:dyDescent="0.25">
      <c r="A23" s="252"/>
      <c r="B23" s="52" t="s">
        <v>94</v>
      </c>
      <c r="C23" s="52" t="s">
        <v>95</v>
      </c>
      <c r="D23" s="259"/>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t="s">
        <v>244</v>
      </c>
      <c r="B25" s="54" t="s">
        <v>244</v>
      </c>
      <c r="C25" s="54" t="s">
        <v>244</v>
      </c>
      <c r="D25" s="54" t="s">
        <v>244</v>
      </c>
      <c r="E25" s="54" t="s">
        <v>244</v>
      </c>
      <c r="F25" s="54" t="s">
        <v>244</v>
      </c>
      <c r="G25" s="54" t="s">
        <v>244</v>
      </c>
      <c r="H25" s="54" t="s">
        <v>244</v>
      </c>
      <c r="I25" s="54" t="s">
        <v>244</v>
      </c>
      <c r="J25" s="54" t="s">
        <v>244</v>
      </c>
      <c r="K25" s="54" t="s">
        <v>244</v>
      </c>
      <c r="L25" s="54" t="s">
        <v>244</v>
      </c>
      <c r="M25" s="54" t="s">
        <v>244</v>
      </c>
      <c r="N25" s="54" t="s">
        <v>244</v>
      </c>
      <c r="O25" s="54" t="s">
        <v>244</v>
      </c>
      <c r="P25" s="54" t="s">
        <v>244</v>
      </c>
      <c r="Q25" s="54" t="s">
        <v>244</v>
      </c>
      <c r="R25" s="54" t="s">
        <v>244</v>
      </c>
      <c r="S25" s="54" t="s">
        <v>244</v>
      </c>
      <c r="T25" s="54" t="s">
        <v>244</v>
      </c>
    </row>
    <row r="26" spans="1:113" s="51" customFormat="1" ht="20.25" customHeight="1" x14ac:dyDescent="0.25">
      <c r="A26" s="54" t="s">
        <v>244</v>
      </c>
      <c r="B26" s="54" t="s">
        <v>244</v>
      </c>
      <c r="C26" s="54" t="s">
        <v>244</v>
      </c>
      <c r="D26" s="54" t="s">
        <v>244</v>
      </c>
      <c r="E26" s="54" t="s">
        <v>244</v>
      </c>
      <c r="F26" s="54" t="s">
        <v>244</v>
      </c>
      <c r="G26" s="54" t="s">
        <v>244</v>
      </c>
      <c r="H26" s="54" t="s">
        <v>244</v>
      </c>
      <c r="I26" s="54" t="s">
        <v>244</v>
      </c>
      <c r="J26" s="54" t="s">
        <v>244</v>
      </c>
      <c r="K26" s="54" t="s">
        <v>244</v>
      </c>
      <c r="L26" s="54" t="s">
        <v>244</v>
      </c>
      <c r="M26" s="54" t="s">
        <v>244</v>
      </c>
      <c r="N26" s="54" t="s">
        <v>244</v>
      </c>
      <c r="O26" s="54" t="s">
        <v>244</v>
      </c>
      <c r="P26" s="54" t="s">
        <v>244</v>
      </c>
      <c r="Q26" s="54" t="s">
        <v>244</v>
      </c>
      <c r="R26" s="54" t="s">
        <v>244</v>
      </c>
      <c r="S26" s="54" t="s">
        <v>244</v>
      </c>
      <c r="T26" s="54" t="s">
        <v>244</v>
      </c>
    </row>
    <row r="27" spans="1:113" x14ac:dyDescent="0.25">
      <c r="A27" s="55"/>
      <c r="B27" s="54"/>
      <c r="C27" s="54"/>
      <c r="D27" s="54"/>
      <c r="E27" s="54"/>
      <c r="F27" s="54"/>
      <c r="G27" s="54"/>
      <c r="H27" s="54"/>
      <c r="I27" s="54"/>
      <c r="J27" s="54"/>
      <c r="K27" s="54"/>
      <c r="L27" s="54"/>
      <c r="M27" s="54"/>
      <c r="N27" s="54"/>
      <c r="O27" s="54"/>
      <c r="P27" s="54"/>
      <c r="Q27" s="54"/>
      <c r="R27" s="54"/>
      <c r="S27" s="54"/>
      <c r="T27" s="54"/>
      <c r="U27" s="57"/>
      <c r="V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7" t="s">
        <v>97</v>
      </c>
      <c r="C28" s="57"/>
      <c r="D28" s="57"/>
      <c r="E28" s="57"/>
      <c r="H28" s="57"/>
      <c r="I28" s="57"/>
      <c r="J28" s="57"/>
      <c r="K28" s="57"/>
      <c r="L28" s="57"/>
      <c r="M28" s="57"/>
      <c r="N28" s="57"/>
      <c r="O28" s="57"/>
      <c r="P28" s="57"/>
      <c r="Q28" s="57"/>
      <c r="R28" s="57"/>
      <c r="S28" s="57"/>
      <c r="T28" s="57"/>
      <c r="U28" s="57"/>
      <c r="V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7" t="s">
        <v>98</v>
      </c>
      <c r="C29" s="57"/>
      <c r="D29" s="57"/>
      <c r="E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7" t="s">
        <v>99</v>
      </c>
      <c r="C30" s="57"/>
      <c r="D30" s="57"/>
      <c r="E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7" t="s">
        <v>100</v>
      </c>
      <c r="C31" s="57"/>
      <c r="D31" s="57"/>
      <c r="E31" s="57"/>
      <c r="H31" s="57"/>
      <c r="I31" s="57"/>
      <c r="J31" s="57"/>
      <c r="K31" s="57"/>
      <c r="L31" s="57"/>
      <c r="M31" s="57"/>
      <c r="N31" s="57"/>
      <c r="O31" s="57"/>
      <c r="P31" s="57"/>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7"/>
      <c r="R32" s="57"/>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sheetData>
  <mergeCells count="25">
    <mergeCell ref="A20:T20"/>
    <mergeCell ref="A6:T6"/>
    <mergeCell ref="A8:T8"/>
    <mergeCell ref="F9:Q9"/>
    <mergeCell ref="A10:T10"/>
    <mergeCell ref="A11:T11"/>
    <mergeCell ref="A14:T14"/>
    <mergeCell ref="A15:T15"/>
    <mergeCell ref="A17:T17"/>
    <mergeCell ref="A18:T18"/>
    <mergeCell ref="A19:T19"/>
    <mergeCell ref="A13:T13"/>
    <mergeCell ref="A16:T16"/>
    <mergeCell ref="S21:T21"/>
    <mergeCell ref="A21:A23"/>
    <mergeCell ref="B21:C22"/>
    <mergeCell ref="D21:D23"/>
    <mergeCell ref="E21:F22"/>
    <mergeCell ref="G21:H22"/>
    <mergeCell ref="I21:J22"/>
    <mergeCell ref="K21:K22"/>
    <mergeCell ref="L21:M22"/>
    <mergeCell ref="N21:O22"/>
    <mergeCell ref="P21:P22"/>
    <mergeCell ref="Q21:R21"/>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41"/>
  <sheetViews>
    <sheetView view="pageBreakPreview" topLeftCell="A10" zoomScale="85" zoomScaleNormal="85" zoomScaleSheetLayoutView="85" workbookViewId="0">
      <selection activeCell="D46" sqref="D46"/>
    </sheetView>
  </sheetViews>
  <sheetFormatPr defaultColWidth="10.7109375" defaultRowHeight="15.75" x14ac:dyDescent="0.25"/>
  <cols>
    <col min="1" max="2" width="10.7109375" style="50"/>
    <col min="3" max="3" width="46.28515625" style="50" bestFit="1"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245</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32" t="str">
        <f>'3.1. паспорт Техсостояние ПС'!A6:T6</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84"/>
      <c r="B6" s="84"/>
      <c r="C6" s="84"/>
      <c r="D6" s="84"/>
      <c r="E6" s="84"/>
      <c r="F6" s="84"/>
      <c r="G6" s="84"/>
      <c r="H6" s="84"/>
      <c r="I6" s="84"/>
      <c r="J6" s="84"/>
      <c r="K6" s="84"/>
      <c r="L6" s="84"/>
      <c r="M6" s="84"/>
      <c r="N6" s="84"/>
      <c r="O6" s="84"/>
      <c r="P6" s="84"/>
      <c r="Q6" s="84"/>
      <c r="R6" s="84"/>
      <c r="S6" s="84"/>
      <c r="T6" s="84"/>
    </row>
    <row r="7" spans="1:27" s="2" customFormat="1" ht="18.75" x14ac:dyDescent="0.2">
      <c r="E7" s="233" t="s">
        <v>2</v>
      </c>
      <c r="F7" s="233"/>
      <c r="G7" s="233"/>
      <c r="H7" s="233"/>
      <c r="I7" s="233"/>
      <c r="J7" s="233"/>
      <c r="K7" s="233"/>
      <c r="L7" s="233"/>
      <c r="M7" s="233"/>
      <c r="N7" s="233"/>
      <c r="O7" s="233"/>
      <c r="P7" s="233"/>
      <c r="Q7" s="233"/>
      <c r="R7" s="233"/>
      <c r="S7" s="233"/>
      <c r="T7" s="233"/>
      <c r="U7" s="233"/>
      <c r="V7" s="233"/>
      <c r="W7" s="233"/>
      <c r="X7" s="233"/>
      <c r="Y7" s="233"/>
    </row>
    <row r="8" spans="1:27" s="2" customFormat="1" ht="18.75" x14ac:dyDescent="0.2">
      <c r="E8" s="77"/>
      <c r="F8" s="77"/>
      <c r="G8" s="77"/>
      <c r="H8" s="77"/>
      <c r="I8" s="77"/>
      <c r="J8" s="77"/>
      <c r="K8" s="77"/>
      <c r="L8" s="77"/>
      <c r="M8" s="77"/>
      <c r="N8" s="77"/>
      <c r="O8" s="77"/>
      <c r="P8" s="77"/>
      <c r="Q8" s="77"/>
      <c r="R8" s="77"/>
      <c r="S8" s="6"/>
      <c r="T8" s="6"/>
      <c r="U8" s="6"/>
      <c r="V8" s="6"/>
      <c r="W8" s="6"/>
    </row>
    <row r="9" spans="1:27" s="2" customFormat="1" ht="18.75" customHeight="1" x14ac:dyDescent="0.2">
      <c r="A9" s="231" t="str">
        <f>'3.1. паспорт Техсостояние ПС'!A10:T10</f>
        <v>Общество с ограниченной ответственностью "Энергии Технологии"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x14ac:dyDescent="0.2">
      <c r="E10" s="234" t="s">
        <v>3</v>
      </c>
      <c r="F10" s="234"/>
      <c r="G10" s="234"/>
      <c r="H10" s="234"/>
      <c r="I10" s="234"/>
      <c r="J10" s="234"/>
      <c r="K10" s="234"/>
      <c r="L10" s="234"/>
      <c r="M10" s="234"/>
      <c r="N10" s="234"/>
      <c r="O10" s="234"/>
      <c r="P10" s="234"/>
      <c r="Q10" s="234"/>
      <c r="R10" s="234"/>
      <c r="S10" s="234"/>
      <c r="T10" s="234"/>
      <c r="U10" s="234"/>
      <c r="V10" s="234"/>
      <c r="W10" s="234"/>
      <c r="X10" s="234"/>
      <c r="Y10" s="234"/>
    </row>
    <row r="11" spans="1:27" s="2" customFormat="1" ht="18.75" x14ac:dyDescent="0.2">
      <c r="E11" s="77"/>
      <c r="F11" s="77"/>
      <c r="G11" s="77"/>
      <c r="H11" s="77"/>
      <c r="I11" s="77"/>
      <c r="J11" s="77"/>
      <c r="K11" s="77"/>
      <c r="L11" s="77"/>
      <c r="M11" s="77"/>
      <c r="N11" s="77"/>
      <c r="O11" s="77"/>
      <c r="P11" s="77"/>
      <c r="Q11" s="77"/>
      <c r="R11" s="77"/>
      <c r="S11" s="6"/>
      <c r="T11" s="6"/>
      <c r="U11" s="6"/>
      <c r="V11" s="6"/>
      <c r="W11" s="6"/>
    </row>
    <row r="12" spans="1:27" s="2" customFormat="1" ht="18.75" customHeight="1" x14ac:dyDescent="0.2">
      <c r="A12" s="263" t="str">
        <f>'3.1. паспорт Техсостояние ПС'!A13:T13</f>
        <v>M_0801_025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2" customFormat="1" x14ac:dyDescent="0.2">
      <c r="E13" s="234" t="s">
        <v>4</v>
      </c>
      <c r="F13" s="234"/>
      <c r="G13" s="234"/>
      <c r="H13" s="234"/>
      <c r="I13" s="234"/>
      <c r="J13" s="234"/>
      <c r="K13" s="234"/>
      <c r="L13" s="234"/>
      <c r="M13" s="234"/>
      <c r="N13" s="234"/>
      <c r="O13" s="234"/>
      <c r="P13" s="234"/>
      <c r="Q13" s="234"/>
      <c r="R13" s="234"/>
      <c r="S13" s="234"/>
      <c r="T13" s="234"/>
      <c r="U13" s="234"/>
      <c r="V13" s="234"/>
      <c r="W13" s="234"/>
      <c r="X13" s="234"/>
      <c r="Y13" s="234"/>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31" t="str">
        <f>'3.1. паспорт Техсостояние ПС'!A16:T16</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9" customFormat="1" x14ac:dyDescent="0.2">
      <c r="E16" s="234" t="s">
        <v>5</v>
      </c>
      <c r="F16" s="234"/>
      <c r="G16" s="234"/>
      <c r="H16" s="234"/>
      <c r="I16" s="234"/>
      <c r="J16" s="234"/>
      <c r="K16" s="234"/>
      <c r="L16" s="234"/>
      <c r="M16" s="234"/>
      <c r="N16" s="234"/>
      <c r="O16" s="234"/>
      <c r="P16" s="234"/>
      <c r="Q16" s="234"/>
      <c r="R16" s="234"/>
      <c r="S16" s="234"/>
      <c r="T16" s="234"/>
      <c r="U16" s="234"/>
      <c r="V16" s="234"/>
      <c r="W16" s="234"/>
      <c r="X16" s="234"/>
      <c r="Y16" s="234"/>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7" ht="18.75" x14ac:dyDescent="0.25">
      <c r="A19" s="238" t="s">
        <v>246</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7" s="51" customFormat="1" x14ac:dyDescent="0.25"/>
    <row r="21" spans="1:27" x14ac:dyDescent="0.25">
      <c r="A21" s="257" t="s">
        <v>7</v>
      </c>
      <c r="B21" s="253" t="s">
        <v>247</v>
      </c>
      <c r="C21" s="254"/>
      <c r="D21" s="253" t="s">
        <v>248</v>
      </c>
      <c r="E21" s="254"/>
      <c r="F21" s="248" t="s">
        <v>234</v>
      </c>
      <c r="G21" s="249"/>
      <c r="H21" s="249"/>
      <c r="I21" s="260"/>
      <c r="J21" s="257" t="s">
        <v>249</v>
      </c>
      <c r="K21" s="253" t="s">
        <v>250</v>
      </c>
      <c r="L21" s="254"/>
      <c r="M21" s="253" t="s">
        <v>251</v>
      </c>
      <c r="N21" s="254"/>
      <c r="O21" s="253" t="s">
        <v>252</v>
      </c>
      <c r="P21" s="254"/>
      <c r="Q21" s="253" t="s">
        <v>253</v>
      </c>
      <c r="R21" s="254"/>
      <c r="S21" s="257" t="s">
        <v>254</v>
      </c>
      <c r="T21" s="257" t="s">
        <v>255</v>
      </c>
      <c r="U21" s="257" t="s">
        <v>256</v>
      </c>
      <c r="V21" s="253" t="s">
        <v>257</v>
      </c>
      <c r="W21" s="254"/>
      <c r="X21" s="248" t="s">
        <v>88</v>
      </c>
      <c r="Y21" s="249"/>
      <c r="Z21" s="248" t="s">
        <v>89</v>
      </c>
      <c r="AA21" s="249"/>
    </row>
    <row r="22" spans="1:27" ht="141.75" x14ac:dyDescent="0.25">
      <c r="A22" s="258"/>
      <c r="B22" s="255"/>
      <c r="C22" s="256"/>
      <c r="D22" s="255"/>
      <c r="E22" s="256"/>
      <c r="F22" s="248" t="s">
        <v>258</v>
      </c>
      <c r="G22" s="260"/>
      <c r="H22" s="248" t="s">
        <v>259</v>
      </c>
      <c r="I22" s="260"/>
      <c r="J22" s="259"/>
      <c r="K22" s="255"/>
      <c r="L22" s="256"/>
      <c r="M22" s="255"/>
      <c r="N22" s="256"/>
      <c r="O22" s="255"/>
      <c r="P22" s="256"/>
      <c r="Q22" s="255"/>
      <c r="R22" s="256"/>
      <c r="S22" s="259"/>
      <c r="T22" s="259"/>
      <c r="U22" s="259"/>
      <c r="V22" s="255"/>
      <c r="W22" s="256"/>
      <c r="X22" s="52" t="s">
        <v>90</v>
      </c>
      <c r="Y22" s="52" t="s">
        <v>91</v>
      </c>
      <c r="Z22" s="52" t="s">
        <v>92</v>
      </c>
      <c r="AA22" s="52" t="s">
        <v>93</v>
      </c>
    </row>
    <row r="23" spans="1:27" x14ac:dyDescent="0.25">
      <c r="A23" s="259"/>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172" customFormat="1" x14ac:dyDescent="0.25">
      <c r="A25" s="55">
        <v>1</v>
      </c>
      <c r="B25" s="55" t="s">
        <v>244</v>
      </c>
      <c r="C25" s="218" t="s">
        <v>576</v>
      </c>
      <c r="D25" s="55" t="s">
        <v>244</v>
      </c>
      <c r="E25" s="55" t="s">
        <v>244</v>
      </c>
      <c r="F25" s="55" t="s">
        <v>244</v>
      </c>
      <c r="G25" s="55">
        <v>20</v>
      </c>
      <c r="H25" s="55" t="s">
        <v>244</v>
      </c>
      <c r="I25" s="55">
        <v>20</v>
      </c>
      <c r="J25" s="55">
        <v>2024</v>
      </c>
      <c r="K25" s="55" t="s">
        <v>244</v>
      </c>
      <c r="L25" s="55" t="s">
        <v>244</v>
      </c>
      <c r="M25" s="55" t="s">
        <v>244</v>
      </c>
      <c r="N25" s="55" t="s">
        <v>592</v>
      </c>
      <c r="O25" s="55" t="s">
        <v>244</v>
      </c>
      <c r="P25" s="55" t="s">
        <v>568</v>
      </c>
      <c r="Q25" s="55" t="s">
        <v>244</v>
      </c>
      <c r="R25" s="227">
        <v>0.36</v>
      </c>
      <c r="S25" s="55" t="s">
        <v>244</v>
      </c>
      <c r="T25" s="55" t="s">
        <v>244</v>
      </c>
      <c r="U25" s="55" t="s">
        <v>244</v>
      </c>
      <c r="V25" s="55" t="s">
        <v>244</v>
      </c>
      <c r="W25" s="55" t="s">
        <v>244</v>
      </c>
      <c r="X25" s="55" t="s">
        <v>244</v>
      </c>
      <c r="Y25" s="55" t="s">
        <v>244</v>
      </c>
      <c r="Z25" s="55" t="s">
        <v>244</v>
      </c>
      <c r="AA25" s="55" t="s">
        <v>244</v>
      </c>
    </row>
    <row r="26" spans="1:27" x14ac:dyDescent="0.25">
      <c r="A26" s="55">
        <v>2</v>
      </c>
      <c r="B26" s="55" t="s">
        <v>244</v>
      </c>
      <c r="C26" s="217" t="s">
        <v>577</v>
      </c>
      <c r="D26" s="55" t="s">
        <v>244</v>
      </c>
      <c r="E26" s="55" t="s">
        <v>244</v>
      </c>
      <c r="F26" s="55" t="s">
        <v>244</v>
      </c>
      <c r="G26" s="55">
        <v>20</v>
      </c>
      <c r="H26" s="55" t="s">
        <v>244</v>
      </c>
      <c r="I26" s="55">
        <v>20</v>
      </c>
      <c r="J26" s="55">
        <v>2024</v>
      </c>
      <c r="K26" s="55" t="s">
        <v>244</v>
      </c>
      <c r="L26" s="55" t="s">
        <v>244</v>
      </c>
      <c r="M26" s="55" t="s">
        <v>244</v>
      </c>
      <c r="N26" s="55" t="s">
        <v>592</v>
      </c>
      <c r="O26" s="55" t="s">
        <v>244</v>
      </c>
      <c r="P26" s="55" t="s">
        <v>568</v>
      </c>
      <c r="Q26" s="55" t="s">
        <v>244</v>
      </c>
      <c r="R26" s="227">
        <v>0.35</v>
      </c>
      <c r="S26" s="55" t="s">
        <v>244</v>
      </c>
      <c r="T26" s="55" t="s">
        <v>244</v>
      </c>
      <c r="U26" s="55" t="s">
        <v>244</v>
      </c>
      <c r="V26" s="55" t="s">
        <v>244</v>
      </c>
      <c r="W26" s="55" t="s">
        <v>244</v>
      </c>
      <c r="X26" s="55" t="s">
        <v>244</v>
      </c>
      <c r="Y26" s="55" t="s">
        <v>244</v>
      </c>
      <c r="Z26" s="55" t="s">
        <v>244</v>
      </c>
      <c r="AA26" s="55" t="s">
        <v>244</v>
      </c>
    </row>
    <row r="27" spans="1:27" x14ac:dyDescent="0.25">
      <c r="A27" s="55">
        <v>3</v>
      </c>
      <c r="B27" s="55" t="s">
        <v>244</v>
      </c>
      <c r="C27" s="218" t="s">
        <v>579</v>
      </c>
      <c r="D27" s="55" t="s">
        <v>244</v>
      </c>
      <c r="E27" s="55" t="s">
        <v>244</v>
      </c>
      <c r="F27" s="55" t="s">
        <v>244</v>
      </c>
      <c r="G27" s="55">
        <v>20</v>
      </c>
      <c r="H27" s="55" t="s">
        <v>244</v>
      </c>
      <c r="I27" s="55">
        <v>20</v>
      </c>
      <c r="J27" s="55">
        <v>2024</v>
      </c>
      <c r="K27" s="55" t="s">
        <v>244</v>
      </c>
      <c r="L27" s="55" t="s">
        <v>244</v>
      </c>
      <c r="M27" s="55" t="s">
        <v>244</v>
      </c>
      <c r="N27" s="55" t="s">
        <v>592</v>
      </c>
      <c r="O27" s="55" t="s">
        <v>244</v>
      </c>
      <c r="P27" s="55" t="s">
        <v>568</v>
      </c>
      <c r="Q27" s="55" t="s">
        <v>244</v>
      </c>
      <c r="R27" s="227">
        <v>0.38500000000000001</v>
      </c>
      <c r="S27" s="55" t="s">
        <v>244</v>
      </c>
      <c r="T27" s="55" t="s">
        <v>244</v>
      </c>
      <c r="U27" s="55" t="s">
        <v>244</v>
      </c>
      <c r="V27" s="55" t="s">
        <v>244</v>
      </c>
      <c r="W27" s="55" t="s">
        <v>244</v>
      </c>
      <c r="X27" s="55" t="s">
        <v>244</v>
      </c>
      <c r="Y27" s="55" t="s">
        <v>244</v>
      </c>
      <c r="Z27" s="55" t="s">
        <v>244</v>
      </c>
      <c r="AA27" s="55" t="s">
        <v>244</v>
      </c>
    </row>
    <row r="28" spans="1:27" s="56" customFormat="1" x14ac:dyDescent="0.2">
      <c r="A28" s="55">
        <v>4</v>
      </c>
      <c r="B28" s="55" t="s">
        <v>244</v>
      </c>
      <c r="C28" s="55" t="s">
        <v>578</v>
      </c>
      <c r="D28" s="55" t="s">
        <v>244</v>
      </c>
      <c r="E28" s="55" t="s">
        <v>244</v>
      </c>
      <c r="F28" s="55" t="s">
        <v>244</v>
      </c>
      <c r="G28" s="55">
        <v>20</v>
      </c>
      <c r="H28" s="55" t="s">
        <v>244</v>
      </c>
      <c r="I28" s="55">
        <v>20</v>
      </c>
      <c r="J28" s="55">
        <v>2024</v>
      </c>
      <c r="K28" s="55" t="s">
        <v>244</v>
      </c>
      <c r="L28" s="55" t="s">
        <v>244</v>
      </c>
      <c r="M28" s="55" t="s">
        <v>244</v>
      </c>
      <c r="N28" s="55" t="s">
        <v>592</v>
      </c>
      <c r="O28" s="55" t="s">
        <v>244</v>
      </c>
      <c r="P28" s="55" t="s">
        <v>568</v>
      </c>
      <c r="Q28" s="55" t="s">
        <v>244</v>
      </c>
      <c r="R28" s="227">
        <v>0.375</v>
      </c>
      <c r="S28" s="55" t="s">
        <v>244</v>
      </c>
      <c r="T28" s="55" t="s">
        <v>244</v>
      </c>
      <c r="U28" s="55" t="s">
        <v>244</v>
      </c>
      <c r="V28" s="55" t="s">
        <v>244</v>
      </c>
      <c r="W28" s="55" t="s">
        <v>244</v>
      </c>
      <c r="X28" s="55" t="s">
        <v>244</v>
      </c>
      <c r="Y28" s="55" t="s">
        <v>244</v>
      </c>
      <c r="Z28" s="55" t="s">
        <v>244</v>
      </c>
      <c r="AA28" s="55" t="s">
        <v>244</v>
      </c>
    </row>
    <row r="29" spans="1:27" x14ac:dyDescent="0.25">
      <c r="A29" s="55">
        <v>5</v>
      </c>
      <c r="B29" s="55" t="s">
        <v>244</v>
      </c>
      <c r="C29" s="55" t="s">
        <v>580</v>
      </c>
      <c r="D29" s="55" t="s">
        <v>244</v>
      </c>
      <c r="E29" s="55" t="s">
        <v>244</v>
      </c>
      <c r="F29" s="55" t="s">
        <v>244</v>
      </c>
      <c r="G29" s="55">
        <v>20</v>
      </c>
      <c r="H29" s="55" t="s">
        <v>244</v>
      </c>
      <c r="I29" s="55">
        <v>20</v>
      </c>
      <c r="J29" s="55">
        <v>2024</v>
      </c>
      <c r="K29" s="55" t="s">
        <v>244</v>
      </c>
      <c r="L29" s="55" t="s">
        <v>244</v>
      </c>
      <c r="M29" s="55" t="s">
        <v>244</v>
      </c>
      <c r="N29" s="55" t="s">
        <v>592</v>
      </c>
      <c r="O29" s="55" t="s">
        <v>244</v>
      </c>
      <c r="P29" s="55" t="s">
        <v>568</v>
      </c>
      <c r="Q29" s="55" t="s">
        <v>244</v>
      </c>
      <c r="R29" s="227">
        <v>0.18</v>
      </c>
      <c r="S29" s="55" t="s">
        <v>244</v>
      </c>
      <c r="T29" s="55" t="s">
        <v>244</v>
      </c>
      <c r="U29" s="55" t="s">
        <v>244</v>
      </c>
      <c r="V29" s="55" t="s">
        <v>244</v>
      </c>
      <c r="W29" s="55" t="s">
        <v>244</v>
      </c>
      <c r="X29" s="55" t="s">
        <v>244</v>
      </c>
      <c r="Y29" s="55" t="s">
        <v>244</v>
      </c>
      <c r="Z29" s="55" t="s">
        <v>244</v>
      </c>
      <c r="AA29" s="55" t="s">
        <v>244</v>
      </c>
    </row>
    <row r="30" spans="1:27" x14ac:dyDescent="0.25">
      <c r="A30" s="55">
        <v>6</v>
      </c>
      <c r="B30" s="55" t="s">
        <v>244</v>
      </c>
      <c r="C30" s="55" t="s">
        <v>581</v>
      </c>
      <c r="D30" s="55" t="s">
        <v>244</v>
      </c>
      <c r="E30" s="55" t="s">
        <v>244</v>
      </c>
      <c r="F30" s="55" t="s">
        <v>244</v>
      </c>
      <c r="G30" s="55">
        <v>20</v>
      </c>
      <c r="H30" s="55" t="s">
        <v>244</v>
      </c>
      <c r="I30" s="55">
        <v>20</v>
      </c>
      <c r="J30" s="55">
        <v>2024</v>
      </c>
      <c r="K30" s="55" t="s">
        <v>244</v>
      </c>
      <c r="L30" s="55" t="s">
        <v>244</v>
      </c>
      <c r="M30" s="55" t="s">
        <v>244</v>
      </c>
      <c r="N30" s="55" t="s">
        <v>592</v>
      </c>
      <c r="O30" s="55" t="s">
        <v>244</v>
      </c>
      <c r="P30" s="55" t="s">
        <v>568</v>
      </c>
      <c r="Q30" s="55" t="s">
        <v>244</v>
      </c>
      <c r="R30" s="227">
        <v>0.17</v>
      </c>
      <c r="S30" s="55" t="s">
        <v>244</v>
      </c>
      <c r="T30" s="55" t="s">
        <v>244</v>
      </c>
      <c r="U30" s="55" t="s">
        <v>244</v>
      </c>
      <c r="V30" s="55" t="s">
        <v>244</v>
      </c>
      <c r="W30" s="55" t="s">
        <v>244</v>
      </c>
      <c r="X30" s="55" t="s">
        <v>244</v>
      </c>
      <c r="Y30" s="55" t="s">
        <v>244</v>
      </c>
      <c r="Z30" s="55" t="s">
        <v>244</v>
      </c>
      <c r="AA30" s="55" t="s">
        <v>244</v>
      </c>
    </row>
    <row r="31" spans="1:27" x14ac:dyDescent="0.25">
      <c r="A31" s="55">
        <v>7</v>
      </c>
      <c r="B31" s="55" t="s">
        <v>244</v>
      </c>
      <c r="C31" s="228" t="s">
        <v>582</v>
      </c>
      <c r="D31" s="55" t="s">
        <v>244</v>
      </c>
      <c r="E31" s="55" t="s">
        <v>244</v>
      </c>
      <c r="F31" s="55" t="s">
        <v>244</v>
      </c>
      <c r="G31" s="55">
        <v>20</v>
      </c>
      <c r="H31" s="55" t="s">
        <v>244</v>
      </c>
      <c r="I31" s="55">
        <v>20</v>
      </c>
      <c r="J31" s="228">
        <v>2025</v>
      </c>
      <c r="K31" s="55" t="s">
        <v>244</v>
      </c>
      <c r="L31" s="55" t="s">
        <v>244</v>
      </c>
      <c r="M31" s="55" t="s">
        <v>244</v>
      </c>
      <c r="N31" s="55" t="s">
        <v>592</v>
      </c>
      <c r="O31" s="55" t="s">
        <v>244</v>
      </c>
      <c r="P31" s="55" t="s">
        <v>568</v>
      </c>
      <c r="Q31" s="55" t="s">
        <v>244</v>
      </c>
      <c r="R31" s="228">
        <v>0.60499999999999998</v>
      </c>
      <c r="S31" s="55" t="s">
        <v>244</v>
      </c>
      <c r="T31" s="55" t="s">
        <v>244</v>
      </c>
      <c r="U31" s="55" t="s">
        <v>244</v>
      </c>
      <c r="V31" s="55" t="s">
        <v>244</v>
      </c>
      <c r="W31" s="55" t="s">
        <v>244</v>
      </c>
      <c r="X31" s="55" t="s">
        <v>244</v>
      </c>
      <c r="Y31" s="55" t="s">
        <v>244</v>
      </c>
      <c r="Z31" s="55" t="s">
        <v>244</v>
      </c>
      <c r="AA31" s="55" t="s">
        <v>244</v>
      </c>
    </row>
    <row r="32" spans="1:27" x14ac:dyDescent="0.25">
      <c r="A32" s="55">
        <v>8</v>
      </c>
      <c r="B32" s="55" t="s">
        <v>244</v>
      </c>
      <c r="C32" s="228" t="s">
        <v>583</v>
      </c>
      <c r="D32" s="55" t="s">
        <v>244</v>
      </c>
      <c r="E32" s="55" t="s">
        <v>244</v>
      </c>
      <c r="F32" s="55" t="s">
        <v>244</v>
      </c>
      <c r="G32" s="55">
        <v>20</v>
      </c>
      <c r="H32" s="55" t="s">
        <v>244</v>
      </c>
      <c r="I32" s="55">
        <v>20</v>
      </c>
      <c r="J32" s="228">
        <v>2025</v>
      </c>
      <c r="K32" s="55" t="s">
        <v>244</v>
      </c>
      <c r="L32" s="55" t="s">
        <v>244</v>
      </c>
      <c r="M32" s="55" t="s">
        <v>244</v>
      </c>
      <c r="N32" s="55" t="s">
        <v>592</v>
      </c>
      <c r="O32" s="55" t="s">
        <v>244</v>
      </c>
      <c r="P32" s="55" t="s">
        <v>568</v>
      </c>
      <c r="Q32" s="55" t="s">
        <v>244</v>
      </c>
      <c r="R32" s="228">
        <v>0.60499999999999998</v>
      </c>
      <c r="S32" s="55" t="s">
        <v>244</v>
      </c>
      <c r="T32" s="55" t="s">
        <v>244</v>
      </c>
      <c r="U32" s="55" t="s">
        <v>244</v>
      </c>
      <c r="V32" s="55" t="s">
        <v>244</v>
      </c>
      <c r="W32" s="55" t="s">
        <v>244</v>
      </c>
      <c r="X32" s="55" t="s">
        <v>244</v>
      </c>
      <c r="Y32" s="55" t="s">
        <v>244</v>
      </c>
      <c r="Z32" s="55" t="s">
        <v>244</v>
      </c>
      <c r="AA32" s="55" t="s">
        <v>244</v>
      </c>
    </row>
    <row r="33" spans="1:27" x14ac:dyDescent="0.25">
      <c r="A33" s="55">
        <v>9</v>
      </c>
      <c r="B33" s="55" t="s">
        <v>244</v>
      </c>
      <c r="C33" s="55" t="s">
        <v>584</v>
      </c>
      <c r="D33" s="55" t="s">
        <v>244</v>
      </c>
      <c r="E33" s="55" t="s">
        <v>244</v>
      </c>
      <c r="F33" s="55" t="s">
        <v>244</v>
      </c>
      <c r="G33" s="55">
        <v>20</v>
      </c>
      <c r="H33" s="55" t="s">
        <v>244</v>
      </c>
      <c r="I33" s="55">
        <v>20</v>
      </c>
      <c r="J33" s="55">
        <v>2024</v>
      </c>
      <c r="K33" s="55" t="s">
        <v>244</v>
      </c>
      <c r="L33" s="55" t="s">
        <v>244</v>
      </c>
      <c r="M33" s="55" t="s">
        <v>244</v>
      </c>
      <c r="N33" s="55" t="s">
        <v>592</v>
      </c>
      <c r="O33" s="55" t="s">
        <v>244</v>
      </c>
      <c r="P33" s="55" t="s">
        <v>568</v>
      </c>
      <c r="Q33" s="55" t="s">
        <v>244</v>
      </c>
      <c r="R33" s="55">
        <v>4.1000000000000002E-2</v>
      </c>
      <c r="S33" s="55" t="s">
        <v>244</v>
      </c>
      <c r="T33" s="55" t="s">
        <v>244</v>
      </c>
      <c r="U33" s="55" t="s">
        <v>244</v>
      </c>
      <c r="V33" s="55" t="s">
        <v>244</v>
      </c>
      <c r="W33" s="55" t="s">
        <v>244</v>
      </c>
      <c r="X33" s="55" t="s">
        <v>244</v>
      </c>
      <c r="Y33" s="55" t="s">
        <v>244</v>
      </c>
      <c r="Z33" s="55" t="s">
        <v>244</v>
      </c>
      <c r="AA33" s="55" t="s">
        <v>244</v>
      </c>
    </row>
    <row r="34" spans="1:27" x14ac:dyDescent="0.25">
      <c r="A34" s="55">
        <v>10</v>
      </c>
      <c r="B34" s="55" t="s">
        <v>244</v>
      </c>
      <c r="C34" s="55" t="s">
        <v>585</v>
      </c>
      <c r="D34" s="55" t="s">
        <v>244</v>
      </c>
      <c r="E34" s="55" t="s">
        <v>244</v>
      </c>
      <c r="F34" s="55" t="s">
        <v>244</v>
      </c>
      <c r="G34" s="55">
        <v>20</v>
      </c>
      <c r="H34" s="55" t="s">
        <v>244</v>
      </c>
      <c r="I34" s="55">
        <v>20</v>
      </c>
      <c r="J34" s="55">
        <v>2024</v>
      </c>
      <c r="K34" s="55" t="s">
        <v>244</v>
      </c>
      <c r="L34" s="55" t="s">
        <v>244</v>
      </c>
      <c r="M34" s="55" t="s">
        <v>244</v>
      </c>
      <c r="N34" s="55" t="s">
        <v>592</v>
      </c>
      <c r="O34" s="55" t="s">
        <v>244</v>
      </c>
      <c r="P34" s="55" t="s">
        <v>568</v>
      </c>
      <c r="Q34" s="55" t="s">
        <v>244</v>
      </c>
      <c r="R34" s="55">
        <v>3.5000000000000003E-2</v>
      </c>
      <c r="S34" s="55" t="s">
        <v>244</v>
      </c>
      <c r="T34" s="55" t="s">
        <v>244</v>
      </c>
      <c r="U34" s="55" t="s">
        <v>244</v>
      </c>
      <c r="V34" s="55" t="s">
        <v>244</v>
      </c>
      <c r="W34" s="55" t="s">
        <v>244</v>
      </c>
      <c r="X34" s="55" t="s">
        <v>244</v>
      </c>
      <c r="Y34" s="55" t="s">
        <v>244</v>
      </c>
      <c r="Z34" s="55" t="s">
        <v>244</v>
      </c>
      <c r="AA34" s="55" t="s">
        <v>244</v>
      </c>
    </row>
    <row r="35" spans="1:27" x14ac:dyDescent="0.25">
      <c r="A35" s="55">
        <v>11</v>
      </c>
      <c r="B35" s="55" t="s">
        <v>244</v>
      </c>
      <c r="C35" s="55" t="s">
        <v>586</v>
      </c>
      <c r="D35" s="55" t="s">
        <v>244</v>
      </c>
      <c r="E35" s="55" t="s">
        <v>244</v>
      </c>
      <c r="F35" s="55" t="s">
        <v>244</v>
      </c>
      <c r="G35" s="55">
        <v>20</v>
      </c>
      <c r="H35" s="55" t="s">
        <v>244</v>
      </c>
      <c r="I35" s="55">
        <v>20</v>
      </c>
      <c r="J35" s="55">
        <v>2024</v>
      </c>
      <c r="K35" s="55" t="s">
        <v>244</v>
      </c>
      <c r="L35" s="55" t="s">
        <v>244</v>
      </c>
      <c r="M35" s="55" t="s">
        <v>244</v>
      </c>
      <c r="N35" s="55" t="s">
        <v>592</v>
      </c>
      <c r="O35" s="55" t="s">
        <v>244</v>
      </c>
      <c r="P35" s="55" t="s">
        <v>568</v>
      </c>
      <c r="Q35" s="55" t="s">
        <v>244</v>
      </c>
      <c r="R35" s="55">
        <v>4.1000000000000002E-2</v>
      </c>
      <c r="S35" s="55" t="s">
        <v>244</v>
      </c>
      <c r="T35" s="55" t="s">
        <v>244</v>
      </c>
      <c r="U35" s="55" t="s">
        <v>244</v>
      </c>
      <c r="V35" s="55" t="s">
        <v>244</v>
      </c>
      <c r="W35" s="55" t="s">
        <v>244</v>
      </c>
      <c r="X35" s="55" t="s">
        <v>244</v>
      </c>
      <c r="Y35" s="55" t="s">
        <v>244</v>
      </c>
      <c r="Z35" s="55" t="s">
        <v>244</v>
      </c>
      <c r="AA35" s="55" t="s">
        <v>244</v>
      </c>
    </row>
    <row r="36" spans="1:27" x14ac:dyDescent="0.25">
      <c r="A36" s="55">
        <v>12</v>
      </c>
      <c r="B36" s="55" t="s">
        <v>244</v>
      </c>
      <c r="C36" s="55" t="s">
        <v>587</v>
      </c>
      <c r="D36" s="55" t="s">
        <v>244</v>
      </c>
      <c r="E36" s="55" t="s">
        <v>244</v>
      </c>
      <c r="F36" s="55" t="s">
        <v>244</v>
      </c>
      <c r="G36" s="55">
        <v>20</v>
      </c>
      <c r="H36" s="55" t="s">
        <v>244</v>
      </c>
      <c r="I36" s="55">
        <v>20</v>
      </c>
      <c r="J36" s="55">
        <v>2024</v>
      </c>
      <c r="K36" s="55" t="s">
        <v>244</v>
      </c>
      <c r="L36" s="55" t="s">
        <v>244</v>
      </c>
      <c r="M36" s="55" t="s">
        <v>244</v>
      </c>
      <c r="N36" s="55" t="s">
        <v>592</v>
      </c>
      <c r="O36" s="55" t="s">
        <v>244</v>
      </c>
      <c r="P36" s="55" t="s">
        <v>568</v>
      </c>
      <c r="Q36" s="55" t="s">
        <v>244</v>
      </c>
      <c r="R36" s="55">
        <v>3.5000000000000003E-2</v>
      </c>
      <c r="S36" s="55" t="s">
        <v>244</v>
      </c>
      <c r="T36" s="55" t="s">
        <v>244</v>
      </c>
      <c r="U36" s="55" t="s">
        <v>244</v>
      </c>
      <c r="V36" s="55" t="s">
        <v>244</v>
      </c>
      <c r="W36" s="55" t="s">
        <v>244</v>
      </c>
      <c r="X36" s="55" t="s">
        <v>244</v>
      </c>
      <c r="Y36" s="55" t="s">
        <v>244</v>
      </c>
      <c r="Z36" s="55" t="s">
        <v>244</v>
      </c>
      <c r="AA36" s="55" t="s">
        <v>244</v>
      </c>
    </row>
    <row r="37" spans="1:27" x14ac:dyDescent="0.25">
      <c r="A37" s="55">
        <v>13</v>
      </c>
      <c r="B37" s="55" t="s">
        <v>244</v>
      </c>
      <c r="C37" s="55" t="s">
        <v>588</v>
      </c>
      <c r="D37" s="55" t="s">
        <v>244</v>
      </c>
      <c r="E37" s="55" t="s">
        <v>244</v>
      </c>
      <c r="F37" s="55" t="s">
        <v>244</v>
      </c>
      <c r="G37" s="55">
        <v>20</v>
      </c>
      <c r="H37" s="55" t="s">
        <v>244</v>
      </c>
      <c r="I37" s="55">
        <v>20</v>
      </c>
      <c r="J37" s="55">
        <v>2024</v>
      </c>
      <c r="K37" s="55" t="s">
        <v>244</v>
      </c>
      <c r="L37" s="55" t="s">
        <v>244</v>
      </c>
      <c r="M37" s="55" t="s">
        <v>244</v>
      </c>
      <c r="N37" s="55" t="s">
        <v>592</v>
      </c>
      <c r="O37" s="55" t="s">
        <v>244</v>
      </c>
      <c r="P37" s="55" t="s">
        <v>568</v>
      </c>
      <c r="Q37" s="55" t="s">
        <v>244</v>
      </c>
      <c r="R37" s="55">
        <v>0.22500000000000001</v>
      </c>
      <c r="S37" s="55" t="s">
        <v>244</v>
      </c>
      <c r="T37" s="55" t="s">
        <v>244</v>
      </c>
      <c r="U37" s="55" t="s">
        <v>244</v>
      </c>
      <c r="V37" s="55" t="s">
        <v>244</v>
      </c>
      <c r="W37" s="55" t="s">
        <v>244</v>
      </c>
      <c r="X37" s="55" t="s">
        <v>244</v>
      </c>
      <c r="Y37" s="55" t="s">
        <v>244</v>
      </c>
      <c r="Z37" s="55" t="s">
        <v>244</v>
      </c>
      <c r="AA37" s="55" t="s">
        <v>244</v>
      </c>
    </row>
    <row r="38" spans="1:27" x14ac:dyDescent="0.25">
      <c r="A38" s="55">
        <v>14</v>
      </c>
      <c r="B38" s="55" t="s">
        <v>244</v>
      </c>
      <c r="C38" s="55" t="s">
        <v>589</v>
      </c>
      <c r="D38" s="55" t="s">
        <v>244</v>
      </c>
      <c r="E38" s="55" t="s">
        <v>244</v>
      </c>
      <c r="F38" s="55" t="s">
        <v>244</v>
      </c>
      <c r="G38" s="55">
        <v>20</v>
      </c>
      <c r="H38" s="55" t="s">
        <v>244</v>
      </c>
      <c r="I38" s="55">
        <v>20</v>
      </c>
      <c r="J38" s="55">
        <v>2024</v>
      </c>
      <c r="K38" s="55" t="s">
        <v>244</v>
      </c>
      <c r="L38" s="55" t="s">
        <v>244</v>
      </c>
      <c r="M38" s="55" t="s">
        <v>244</v>
      </c>
      <c r="N38" s="55" t="s">
        <v>592</v>
      </c>
      <c r="O38" s="55" t="s">
        <v>244</v>
      </c>
      <c r="P38" s="55" t="s">
        <v>568</v>
      </c>
      <c r="Q38" s="55" t="s">
        <v>244</v>
      </c>
      <c r="R38" s="55">
        <v>0.22500000000000001</v>
      </c>
      <c r="S38" s="55" t="s">
        <v>244</v>
      </c>
      <c r="T38" s="55" t="s">
        <v>244</v>
      </c>
      <c r="U38" s="55" t="s">
        <v>244</v>
      </c>
      <c r="V38" s="55" t="s">
        <v>244</v>
      </c>
      <c r="W38" s="55" t="s">
        <v>244</v>
      </c>
      <c r="X38" s="55" t="s">
        <v>244</v>
      </c>
      <c r="Y38" s="55" t="s">
        <v>244</v>
      </c>
      <c r="Z38" s="55" t="s">
        <v>244</v>
      </c>
      <c r="AA38" s="55" t="s">
        <v>244</v>
      </c>
    </row>
    <row r="39" spans="1:27" x14ac:dyDescent="0.25">
      <c r="A39" s="55">
        <v>15</v>
      </c>
      <c r="B39" s="55" t="s">
        <v>244</v>
      </c>
      <c r="C39" s="228" t="s">
        <v>590</v>
      </c>
      <c r="D39" s="55" t="s">
        <v>244</v>
      </c>
      <c r="E39" s="55" t="s">
        <v>244</v>
      </c>
      <c r="F39" s="55" t="s">
        <v>244</v>
      </c>
      <c r="G39" s="55">
        <v>20</v>
      </c>
      <c r="H39" s="55" t="s">
        <v>244</v>
      </c>
      <c r="I39" s="55">
        <v>20</v>
      </c>
      <c r="J39" s="228">
        <v>2025</v>
      </c>
      <c r="K39" s="55" t="s">
        <v>244</v>
      </c>
      <c r="L39" s="55" t="s">
        <v>244</v>
      </c>
      <c r="M39" s="55" t="s">
        <v>244</v>
      </c>
      <c r="N39" s="55" t="s">
        <v>592</v>
      </c>
      <c r="O39" s="55" t="s">
        <v>244</v>
      </c>
      <c r="P39" s="55" t="s">
        <v>568</v>
      </c>
      <c r="Q39" s="55" t="s">
        <v>244</v>
      </c>
      <c r="R39" s="228">
        <v>0.32500000000000001</v>
      </c>
      <c r="S39" s="55" t="s">
        <v>244</v>
      </c>
      <c r="T39" s="55" t="s">
        <v>244</v>
      </c>
      <c r="U39" s="55" t="s">
        <v>244</v>
      </c>
      <c r="V39" s="55" t="s">
        <v>244</v>
      </c>
      <c r="W39" s="55" t="s">
        <v>244</v>
      </c>
      <c r="X39" s="55" t="s">
        <v>244</v>
      </c>
      <c r="Y39" s="55" t="s">
        <v>244</v>
      </c>
      <c r="Z39" s="55" t="s">
        <v>244</v>
      </c>
      <c r="AA39" s="55" t="s">
        <v>244</v>
      </c>
    </row>
    <row r="40" spans="1:27" x14ac:dyDescent="0.25">
      <c r="A40" s="55">
        <v>16</v>
      </c>
      <c r="B40" s="55" t="s">
        <v>244</v>
      </c>
      <c r="C40" s="228" t="s">
        <v>591</v>
      </c>
      <c r="D40" s="55" t="s">
        <v>244</v>
      </c>
      <c r="E40" s="55" t="s">
        <v>244</v>
      </c>
      <c r="F40" s="55" t="s">
        <v>244</v>
      </c>
      <c r="G40" s="55">
        <v>20</v>
      </c>
      <c r="H40" s="55" t="s">
        <v>244</v>
      </c>
      <c r="I40" s="55">
        <v>20</v>
      </c>
      <c r="J40" s="228">
        <v>2025</v>
      </c>
      <c r="K40" s="55" t="s">
        <v>244</v>
      </c>
      <c r="L40" s="55" t="s">
        <v>244</v>
      </c>
      <c r="M40" s="55" t="s">
        <v>244</v>
      </c>
      <c r="N40" s="55" t="s">
        <v>592</v>
      </c>
      <c r="O40" s="55" t="s">
        <v>244</v>
      </c>
      <c r="P40" s="55" t="s">
        <v>568</v>
      </c>
      <c r="Q40" s="55" t="s">
        <v>244</v>
      </c>
      <c r="R40" s="228">
        <v>0.32500000000000001</v>
      </c>
      <c r="S40" s="55" t="s">
        <v>244</v>
      </c>
      <c r="T40" s="55" t="s">
        <v>244</v>
      </c>
      <c r="U40" s="55" t="s">
        <v>244</v>
      </c>
      <c r="V40" s="55" t="s">
        <v>244</v>
      </c>
      <c r="W40" s="55" t="s">
        <v>244</v>
      </c>
      <c r="X40" s="55" t="s">
        <v>244</v>
      </c>
      <c r="Y40" s="55" t="s">
        <v>244</v>
      </c>
      <c r="Z40" s="55" t="s">
        <v>244</v>
      </c>
      <c r="AA40" s="55" t="s">
        <v>244</v>
      </c>
    </row>
    <row r="41" spans="1:27" x14ac:dyDescent="0.25">
      <c r="R41" s="230">
        <f>SUM(R25:R40)</f>
        <v>4.282</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10:Y10"/>
    <mergeCell ref="A9:AA9"/>
    <mergeCell ref="A12:AA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96" zoomScaleNormal="70" zoomScaleSheetLayoutView="96" workbookViewId="0">
      <selection activeCell="C29" sqref="C29"/>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32" t="str">
        <f>'3.2 паспорт Техсостояние ЛЭП'!A5:AA5</f>
        <v>Год раскрытия информации: 2025 год</v>
      </c>
      <c r="B5" s="232"/>
      <c r="C5" s="23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2" customFormat="1" ht="18.75" x14ac:dyDescent="0.3">
      <c r="A6" s="5"/>
      <c r="G6" s="4"/>
    </row>
    <row r="7" spans="1:29" s="2" customFormat="1" ht="18.75" x14ac:dyDescent="0.2">
      <c r="A7" s="233" t="s">
        <v>2</v>
      </c>
      <c r="B7" s="233"/>
      <c r="C7" s="233"/>
      <c r="D7" s="6"/>
      <c r="E7" s="6"/>
      <c r="F7" s="6"/>
      <c r="G7" s="6"/>
      <c r="H7" s="6"/>
      <c r="I7" s="6"/>
      <c r="J7" s="6"/>
      <c r="K7" s="6"/>
      <c r="L7" s="6"/>
      <c r="M7" s="6"/>
      <c r="N7" s="6"/>
      <c r="O7" s="6"/>
      <c r="P7" s="6"/>
      <c r="Q7" s="6"/>
      <c r="R7" s="6"/>
      <c r="S7" s="6"/>
      <c r="T7" s="6"/>
      <c r="U7" s="6"/>
    </row>
    <row r="8" spans="1:29" s="2" customFormat="1" ht="18.75" x14ac:dyDescent="0.2">
      <c r="A8" s="233"/>
      <c r="B8" s="233"/>
      <c r="C8" s="233"/>
      <c r="D8" s="77"/>
      <c r="E8" s="77"/>
      <c r="F8" s="77"/>
      <c r="G8" s="77"/>
      <c r="H8" s="6"/>
      <c r="I8" s="6"/>
      <c r="J8" s="6"/>
      <c r="K8" s="6"/>
      <c r="L8" s="6"/>
      <c r="M8" s="6"/>
      <c r="N8" s="6"/>
      <c r="O8" s="6"/>
      <c r="P8" s="6"/>
      <c r="Q8" s="6"/>
      <c r="R8" s="6"/>
      <c r="S8" s="6"/>
      <c r="T8" s="6"/>
      <c r="U8" s="6"/>
    </row>
    <row r="9" spans="1:29" s="2" customFormat="1" ht="18.75" x14ac:dyDescent="0.2">
      <c r="A9" s="235" t="str">
        <f>'3.2 паспорт Техсостояние ЛЭП'!A9:AA9</f>
        <v>Общество с ограниченной ответственностью "Энергии Технологии"</v>
      </c>
      <c r="B9" s="235"/>
      <c r="C9" s="235"/>
      <c r="D9" s="7"/>
      <c r="E9" s="7"/>
      <c r="F9" s="7"/>
      <c r="G9" s="7"/>
      <c r="H9" s="6"/>
      <c r="I9" s="6"/>
      <c r="J9" s="6"/>
      <c r="K9" s="6"/>
      <c r="L9" s="6"/>
      <c r="M9" s="6"/>
      <c r="N9" s="6"/>
      <c r="O9" s="6"/>
      <c r="P9" s="6"/>
      <c r="Q9" s="6"/>
      <c r="R9" s="6"/>
      <c r="S9" s="6"/>
      <c r="T9" s="6"/>
      <c r="U9" s="6"/>
    </row>
    <row r="10" spans="1:29" s="2" customFormat="1" ht="18.75" x14ac:dyDescent="0.2">
      <c r="A10" s="234" t="s">
        <v>3</v>
      </c>
      <c r="B10" s="234"/>
      <c r="C10" s="234"/>
      <c r="D10" s="8"/>
      <c r="E10" s="8"/>
      <c r="F10" s="8"/>
      <c r="G10" s="8"/>
      <c r="H10" s="6"/>
      <c r="I10" s="6"/>
      <c r="J10" s="6"/>
      <c r="K10" s="6"/>
      <c r="L10" s="6"/>
      <c r="M10" s="6"/>
      <c r="N10" s="6"/>
      <c r="O10" s="6"/>
      <c r="P10" s="6"/>
      <c r="Q10" s="6"/>
      <c r="R10" s="6"/>
      <c r="S10" s="6"/>
      <c r="T10" s="6"/>
      <c r="U10" s="6"/>
    </row>
    <row r="11" spans="1:29" s="2" customFormat="1" ht="18.75" x14ac:dyDescent="0.2">
      <c r="A11" s="233"/>
      <c r="B11" s="233"/>
      <c r="C11" s="233"/>
      <c r="D11" s="77"/>
      <c r="E11" s="77"/>
      <c r="F11" s="77"/>
      <c r="G11" s="77"/>
      <c r="H11" s="6"/>
      <c r="I11" s="6"/>
      <c r="J11" s="6"/>
      <c r="K11" s="6"/>
      <c r="L11" s="6"/>
      <c r="M11" s="6"/>
      <c r="N11" s="6"/>
      <c r="O11" s="6"/>
      <c r="P11" s="6"/>
      <c r="Q11" s="6"/>
      <c r="R11" s="6"/>
      <c r="S11" s="6"/>
      <c r="T11" s="6"/>
      <c r="U11" s="6"/>
    </row>
    <row r="12" spans="1:29" s="2" customFormat="1" ht="18.75" x14ac:dyDescent="0.2">
      <c r="A12" s="263" t="str">
        <f>'3.2 паспорт Техсостояние ЛЭП'!A12:AA12</f>
        <v>M_0801_025</v>
      </c>
      <c r="B12" s="235"/>
      <c r="C12" s="235"/>
      <c r="D12" s="7"/>
      <c r="E12" s="7"/>
      <c r="F12" s="7"/>
      <c r="G12" s="7"/>
      <c r="H12" s="6"/>
      <c r="I12" s="6"/>
      <c r="J12" s="6"/>
      <c r="K12" s="6"/>
      <c r="L12" s="6"/>
      <c r="M12" s="6"/>
      <c r="N12" s="6"/>
      <c r="O12" s="6"/>
      <c r="P12" s="6"/>
      <c r="Q12" s="6"/>
      <c r="R12" s="6"/>
      <c r="S12" s="6"/>
      <c r="T12" s="6"/>
      <c r="U12" s="6"/>
    </row>
    <row r="13" spans="1:29" s="2" customFormat="1" ht="18.75" x14ac:dyDescent="0.2">
      <c r="A13" s="234" t="s">
        <v>4</v>
      </c>
      <c r="B13" s="234"/>
      <c r="C13" s="234"/>
      <c r="D13" s="8"/>
      <c r="E13" s="8"/>
      <c r="F13" s="8"/>
      <c r="G13" s="8"/>
      <c r="H13" s="6"/>
      <c r="I13" s="6"/>
      <c r="J13" s="6"/>
      <c r="K13" s="6"/>
      <c r="L13" s="6"/>
      <c r="M13" s="6"/>
      <c r="N13" s="6"/>
      <c r="O13" s="6"/>
      <c r="P13" s="6"/>
      <c r="Q13" s="6"/>
      <c r="R13" s="6"/>
      <c r="S13" s="6"/>
      <c r="T13" s="6"/>
      <c r="U13" s="6"/>
    </row>
    <row r="14" spans="1:29" s="2" customFormat="1" ht="15.75" customHeight="1" x14ac:dyDescent="0.2">
      <c r="A14" s="242"/>
      <c r="B14" s="242"/>
      <c r="C14" s="242"/>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31" t="str">
        <f>'3.2 паспорт Техсостояние ЛЭП'!A15:AA15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7"/>
      <c r="E15" s="7"/>
      <c r="F15" s="7"/>
      <c r="G15" s="7"/>
      <c r="H15" s="7"/>
      <c r="I15" s="7"/>
      <c r="J15" s="7"/>
      <c r="K15" s="7"/>
      <c r="L15" s="7"/>
      <c r="M15" s="7"/>
      <c r="N15" s="7"/>
      <c r="O15" s="7"/>
      <c r="P15" s="7"/>
      <c r="Q15" s="7"/>
      <c r="R15" s="7"/>
      <c r="S15" s="7"/>
      <c r="T15" s="7"/>
      <c r="U15" s="7"/>
    </row>
    <row r="16" spans="1:29" s="9" customFormat="1" ht="15" customHeight="1" x14ac:dyDescent="0.2">
      <c r="A16" s="234" t="s">
        <v>5</v>
      </c>
      <c r="B16" s="234"/>
      <c r="C16" s="234"/>
      <c r="D16" s="8"/>
      <c r="E16" s="8"/>
      <c r="F16" s="8"/>
      <c r="G16" s="8"/>
      <c r="H16" s="8"/>
      <c r="I16" s="8"/>
      <c r="J16" s="8"/>
      <c r="K16" s="8"/>
      <c r="L16" s="8"/>
      <c r="M16" s="8"/>
      <c r="N16" s="8"/>
      <c r="O16" s="8"/>
      <c r="P16" s="8"/>
      <c r="Q16" s="8"/>
      <c r="R16" s="8"/>
      <c r="S16" s="8"/>
      <c r="T16" s="8"/>
      <c r="U16" s="8"/>
    </row>
    <row r="17" spans="1:21" s="9" customFormat="1" ht="15" customHeight="1" x14ac:dyDescent="0.2">
      <c r="A17" s="242"/>
      <c r="B17" s="242"/>
      <c r="C17" s="242"/>
      <c r="D17" s="14"/>
      <c r="E17" s="14"/>
      <c r="F17" s="14"/>
      <c r="G17" s="14"/>
      <c r="H17" s="14"/>
      <c r="I17" s="14"/>
      <c r="J17" s="14"/>
      <c r="K17" s="14"/>
      <c r="L17" s="14"/>
      <c r="M17" s="14"/>
      <c r="N17" s="14"/>
      <c r="O17" s="14"/>
      <c r="P17" s="14"/>
      <c r="Q17" s="14"/>
      <c r="R17" s="14"/>
    </row>
    <row r="18" spans="1:21" s="9" customFormat="1" ht="27.75" customHeight="1" x14ac:dyDescent="0.2">
      <c r="A18" s="237" t="s">
        <v>6</v>
      </c>
      <c r="B18" s="237"/>
      <c r="C18" s="237"/>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
      <c r="A22" s="15" t="s">
        <v>10</v>
      </c>
      <c r="B22" s="16" t="s">
        <v>11</v>
      </c>
      <c r="C22" s="200" t="s">
        <v>575</v>
      </c>
      <c r="D22" s="8"/>
      <c r="E22" s="8"/>
      <c r="F22" s="14"/>
      <c r="G22" s="14"/>
      <c r="H22" s="14"/>
      <c r="I22" s="14"/>
      <c r="J22" s="14"/>
      <c r="K22" s="14"/>
      <c r="L22" s="14"/>
      <c r="M22" s="14"/>
      <c r="N22" s="14"/>
      <c r="O22" s="14"/>
      <c r="P22" s="14"/>
    </row>
    <row r="23" spans="1:21" ht="111" customHeight="1" x14ac:dyDescent="0.25">
      <c r="A23" s="15" t="s">
        <v>12</v>
      </c>
      <c r="B23" s="17" t="s">
        <v>13</v>
      </c>
      <c r="C23" s="197" t="s">
        <v>569</v>
      </c>
    </row>
    <row r="24" spans="1:21" ht="87.75" customHeight="1" x14ac:dyDescent="0.25">
      <c r="A24" s="15" t="s">
        <v>14</v>
      </c>
      <c r="B24" s="17" t="s">
        <v>558</v>
      </c>
      <c r="C24" s="11" t="s">
        <v>593</v>
      </c>
    </row>
    <row r="25" spans="1:21" ht="63" customHeight="1" x14ac:dyDescent="0.25">
      <c r="A25" s="15" t="s">
        <v>15</v>
      </c>
      <c r="B25" s="17" t="s">
        <v>16</v>
      </c>
      <c r="C25" s="158">
        <f>'6.2. Паспорт фин осв ввод'!D24</f>
        <v>44.32</v>
      </c>
    </row>
    <row r="26" spans="1:21" ht="42.75" customHeight="1" x14ac:dyDescent="0.25">
      <c r="A26" s="15" t="s">
        <v>17</v>
      </c>
      <c r="B26" s="17" t="s">
        <v>18</v>
      </c>
      <c r="C26" s="13" t="s">
        <v>559</v>
      </c>
    </row>
    <row r="27" spans="1:21" ht="42.75" customHeight="1" x14ac:dyDescent="0.25">
      <c r="A27" s="15" t="s">
        <v>19</v>
      </c>
      <c r="B27" s="17" t="s">
        <v>20</v>
      </c>
      <c r="C27" s="11"/>
    </row>
    <row r="28" spans="1:21" ht="42.75" customHeight="1" x14ac:dyDescent="0.25">
      <c r="A28" s="15" t="s">
        <v>21</v>
      </c>
      <c r="B28" s="17" t="s">
        <v>22</v>
      </c>
      <c r="C28" s="13">
        <v>2021</v>
      </c>
    </row>
    <row r="29" spans="1:21" ht="42.75" customHeight="1" x14ac:dyDescent="0.25">
      <c r="A29" s="15" t="s">
        <v>23</v>
      </c>
      <c r="B29" s="11" t="s">
        <v>24</v>
      </c>
      <c r="C29" s="13">
        <v>2025</v>
      </c>
    </row>
    <row r="30" spans="1:21" ht="42.75" customHeight="1" x14ac:dyDescent="0.25">
      <c r="A30" s="15" t="s">
        <v>25</v>
      </c>
      <c r="B30" s="11" t="s">
        <v>26</v>
      </c>
      <c r="C30" s="13" t="s">
        <v>613</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260</v>
      </c>
    </row>
    <row r="2" spans="1:28" ht="18.75" x14ac:dyDescent="0.3">
      <c r="Z2" s="4" t="s">
        <v>0</v>
      </c>
    </row>
    <row r="3" spans="1:28" ht="18.75" x14ac:dyDescent="0.3">
      <c r="Z3" s="4" t="s">
        <v>1</v>
      </c>
    </row>
    <row r="4" spans="1:28" ht="15.75" x14ac:dyDescent="0.25">
      <c r="A4" s="232" t="str">
        <f>'3.3 паспорт описание'!A5:C5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2</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6"/>
      <c r="AB6" s="6"/>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6"/>
      <c r="AB7" s="6"/>
    </row>
    <row r="8" spans="1:28" ht="15.75" x14ac:dyDescent="0.25">
      <c r="A8" s="235" t="str">
        <f>'3.3 паспорт описание'!A9:C9</f>
        <v>Общество с ограниченной ответственностью "Энергии Технологии"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7"/>
      <c r="AB8" s="7"/>
    </row>
    <row r="9" spans="1:28" ht="15.75"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8"/>
      <c r="AB9" s="8"/>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6"/>
      <c r="AB10" s="6"/>
    </row>
    <row r="11" spans="1:28" ht="15.75" x14ac:dyDescent="0.25">
      <c r="A11" s="263" t="str">
        <f>'3.3 паспорт описание'!A12:C12</f>
        <v>M_0801_025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7"/>
      <c r="AB11" s="7"/>
    </row>
    <row r="12" spans="1:28" ht="15.75"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8"/>
      <c r="AB12" s="8"/>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3"/>
      <c r="AB13" s="23"/>
    </row>
    <row r="14" spans="1:28" ht="36" customHeight="1" x14ac:dyDescent="0.25">
      <c r="A14" s="231" t="str">
        <f>'3.3 паспорт описание'!A15:C15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7"/>
      <c r="AB14" s="7"/>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8"/>
      <c r="AB15" s="8"/>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86"/>
      <c r="AB16" s="86"/>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86"/>
      <c r="AB17" s="86"/>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86"/>
      <c r="AB18" s="86"/>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86"/>
      <c r="AB19" s="86"/>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86"/>
      <c r="AB20" s="86"/>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86"/>
      <c r="AB21" s="86"/>
    </row>
    <row r="22" spans="1:28" x14ac:dyDescent="0.25">
      <c r="A22" s="269" t="s">
        <v>261</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87"/>
      <c r="AB22" s="87"/>
    </row>
    <row r="23" spans="1:28" ht="32.25" customHeight="1" x14ac:dyDescent="0.25">
      <c r="A23" s="265" t="s">
        <v>262</v>
      </c>
      <c r="B23" s="266"/>
      <c r="C23" s="266"/>
      <c r="D23" s="266"/>
      <c r="E23" s="266"/>
      <c r="F23" s="266"/>
      <c r="G23" s="266"/>
      <c r="H23" s="266"/>
      <c r="I23" s="266"/>
      <c r="J23" s="266"/>
      <c r="K23" s="266"/>
      <c r="L23" s="267"/>
      <c r="M23" s="268" t="s">
        <v>263</v>
      </c>
      <c r="N23" s="268"/>
      <c r="O23" s="268"/>
      <c r="P23" s="268"/>
      <c r="Q23" s="268"/>
      <c r="R23" s="268"/>
      <c r="S23" s="268"/>
      <c r="T23" s="268"/>
      <c r="U23" s="268"/>
      <c r="V23" s="268"/>
      <c r="W23" s="268"/>
      <c r="X23" s="268"/>
      <c r="Y23" s="268"/>
      <c r="Z23" s="268"/>
    </row>
    <row r="24" spans="1:28" ht="210" x14ac:dyDescent="0.25">
      <c r="A24" s="88" t="s">
        <v>264</v>
      </c>
      <c r="B24" s="89" t="s">
        <v>265</v>
      </c>
      <c r="C24" s="88" t="s">
        <v>266</v>
      </c>
      <c r="D24" s="88" t="s">
        <v>267</v>
      </c>
      <c r="E24" s="88" t="s">
        <v>268</v>
      </c>
      <c r="F24" s="88" t="s">
        <v>269</v>
      </c>
      <c r="G24" s="88" t="s">
        <v>270</v>
      </c>
      <c r="H24" s="88" t="s">
        <v>271</v>
      </c>
      <c r="I24" s="88" t="s">
        <v>272</v>
      </c>
      <c r="J24" s="88" t="s">
        <v>273</v>
      </c>
      <c r="K24" s="89" t="s">
        <v>274</v>
      </c>
      <c r="L24" s="89" t="s">
        <v>275</v>
      </c>
      <c r="M24" s="90" t="s">
        <v>276</v>
      </c>
      <c r="N24" s="89" t="s">
        <v>277</v>
      </c>
      <c r="O24" s="88" t="s">
        <v>278</v>
      </c>
      <c r="P24" s="88" t="s">
        <v>279</v>
      </c>
      <c r="Q24" s="88" t="s">
        <v>280</v>
      </c>
      <c r="R24" s="88" t="s">
        <v>271</v>
      </c>
      <c r="S24" s="88" t="s">
        <v>281</v>
      </c>
      <c r="T24" s="88" t="s">
        <v>282</v>
      </c>
      <c r="U24" s="88" t="s">
        <v>283</v>
      </c>
      <c r="V24" s="88" t="s">
        <v>280</v>
      </c>
      <c r="W24" s="91" t="s">
        <v>284</v>
      </c>
      <c r="X24" s="91" t="s">
        <v>285</v>
      </c>
      <c r="Y24" s="91" t="s">
        <v>286</v>
      </c>
      <c r="Z24" s="92" t="s">
        <v>287</v>
      </c>
    </row>
    <row r="25" spans="1:28" ht="16.5" customHeight="1" x14ac:dyDescent="0.25">
      <c r="A25" s="88">
        <v>1</v>
      </c>
      <c r="B25" s="89">
        <v>2</v>
      </c>
      <c r="C25" s="88">
        <v>3</v>
      </c>
      <c r="D25" s="89">
        <v>4</v>
      </c>
      <c r="E25" s="88">
        <v>5</v>
      </c>
      <c r="F25" s="89">
        <v>6</v>
      </c>
      <c r="G25" s="88">
        <v>7</v>
      </c>
      <c r="H25" s="89">
        <v>8</v>
      </c>
      <c r="I25" s="88">
        <v>9</v>
      </c>
      <c r="J25" s="89">
        <v>10</v>
      </c>
      <c r="K25" s="88">
        <v>11</v>
      </c>
      <c r="L25" s="89">
        <v>12</v>
      </c>
      <c r="M25" s="88">
        <v>13</v>
      </c>
      <c r="N25" s="89">
        <v>14</v>
      </c>
      <c r="O25" s="88">
        <v>15</v>
      </c>
      <c r="P25" s="89">
        <v>16</v>
      </c>
      <c r="Q25" s="88">
        <v>17</v>
      </c>
      <c r="R25" s="89">
        <v>18</v>
      </c>
      <c r="S25" s="88">
        <v>19</v>
      </c>
      <c r="T25" s="89">
        <v>20</v>
      </c>
      <c r="U25" s="88">
        <v>21</v>
      </c>
      <c r="V25" s="89">
        <v>22</v>
      </c>
      <c r="W25" s="88">
        <v>23</v>
      </c>
      <c r="X25" s="89">
        <v>24</v>
      </c>
      <c r="Y25" s="88">
        <v>25</v>
      </c>
      <c r="Z25" s="89">
        <v>26</v>
      </c>
    </row>
    <row r="26" spans="1:28" ht="30" x14ac:dyDescent="0.25">
      <c r="A26" s="93" t="s">
        <v>288</v>
      </c>
      <c r="B26" s="93"/>
      <c r="C26" s="94" t="s">
        <v>289</v>
      </c>
      <c r="D26" s="94" t="s">
        <v>290</v>
      </c>
      <c r="E26" s="94" t="s">
        <v>291</v>
      </c>
      <c r="F26" s="94" t="s">
        <v>292</v>
      </c>
      <c r="G26" s="94" t="s">
        <v>293</v>
      </c>
      <c r="H26" s="94" t="s">
        <v>271</v>
      </c>
      <c r="I26" s="94" t="s">
        <v>294</v>
      </c>
      <c r="J26" s="94" t="s">
        <v>295</v>
      </c>
      <c r="K26" s="95"/>
      <c r="L26" s="94" t="s">
        <v>296</v>
      </c>
      <c r="M26" s="96" t="s">
        <v>297</v>
      </c>
      <c r="N26" s="95"/>
      <c r="O26" s="95"/>
      <c r="P26" s="95"/>
      <c r="Q26" s="95"/>
      <c r="R26" s="95"/>
      <c r="S26" s="95"/>
      <c r="T26" s="95"/>
      <c r="U26" s="95"/>
      <c r="V26" s="95"/>
      <c r="W26" s="95"/>
      <c r="X26" s="95"/>
      <c r="Y26" s="95"/>
      <c r="Z26" s="97" t="s">
        <v>298</v>
      </c>
    </row>
    <row r="27" spans="1:28" x14ac:dyDescent="0.25">
      <c r="A27" s="95" t="s">
        <v>299</v>
      </c>
      <c r="B27" s="95" t="s">
        <v>300</v>
      </c>
      <c r="C27" s="95" t="s">
        <v>301</v>
      </c>
      <c r="D27" s="95" t="s">
        <v>302</v>
      </c>
      <c r="E27" s="95" t="s">
        <v>303</v>
      </c>
      <c r="F27" s="94" t="s">
        <v>304</v>
      </c>
      <c r="G27" s="94" t="s">
        <v>305</v>
      </c>
      <c r="H27" s="95" t="s">
        <v>271</v>
      </c>
      <c r="I27" s="94" t="s">
        <v>306</v>
      </c>
      <c r="J27" s="94" t="s">
        <v>307</v>
      </c>
      <c r="K27" s="94" t="s">
        <v>308</v>
      </c>
      <c r="L27" s="95"/>
      <c r="M27" s="94" t="s">
        <v>309</v>
      </c>
      <c r="N27" s="95"/>
      <c r="O27" s="95"/>
      <c r="P27" s="95"/>
      <c r="Q27" s="95"/>
      <c r="R27" s="95"/>
      <c r="S27" s="95"/>
      <c r="T27" s="95"/>
      <c r="U27" s="95"/>
      <c r="V27" s="95"/>
      <c r="W27" s="95"/>
      <c r="X27" s="95"/>
      <c r="Y27" s="95"/>
      <c r="Z27" s="95"/>
    </row>
    <row r="28" spans="1:28" x14ac:dyDescent="0.25">
      <c r="A28" s="95" t="s">
        <v>299</v>
      </c>
      <c r="B28" s="95" t="s">
        <v>310</v>
      </c>
      <c r="C28" s="95" t="s">
        <v>311</v>
      </c>
      <c r="D28" s="95" t="s">
        <v>312</v>
      </c>
      <c r="E28" s="95" t="s">
        <v>313</v>
      </c>
      <c r="F28" s="94" t="s">
        <v>314</v>
      </c>
      <c r="G28" s="94" t="s">
        <v>315</v>
      </c>
      <c r="H28" s="95" t="s">
        <v>271</v>
      </c>
      <c r="I28" s="94" t="s">
        <v>316</v>
      </c>
      <c r="J28" s="94" t="s">
        <v>317</v>
      </c>
      <c r="K28" s="94" t="s">
        <v>318</v>
      </c>
      <c r="L28" s="98"/>
      <c r="M28" s="94" t="s">
        <v>319</v>
      </c>
      <c r="N28" s="94"/>
      <c r="O28" s="94"/>
      <c r="P28" s="94"/>
      <c r="Q28" s="94"/>
      <c r="R28" s="94"/>
      <c r="S28" s="94"/>
      <c r="T28" s="94"/>
      <c r="U28" s="94"/>
      <c r="V28" s="94"/>
      <c r="W28" s="94"/>
      <c r="X28" s="94"/>
      <c r="Y28" s="94"/>
      <c r="Z28" s="94"/>
    </row>
    <row r="29" spans="1:28" x14ac:dyDescent="0.25">
      <c r="A29" s="95" t="s">
        <v>299</v>
      </c>
      <c r="B29" s="95" t="s">
        <v>320</v>
      </c>
      <c r="C29" s="95" t="s">
        <v>321</v>
      </c>
      <c r="D29" s="95" t="s">
        <v>322</v>
      </c>
      <c r="E29" s="95" t="s">
        <v>323</v>
      </c>
      <c r="F29" s="94" t="s">
        <v>324</v>
      </c>
      <c r="G29" s="94" t="s">
        <v>325</v>
      </c>
      <c r="H29" s="95" t="s">
        <v>271</v>
      </c>
      <c r="I29" s="94" t="s">
        <v>326</v>
      </c>
      <c r="J29" s="94" t="s">
        <v>327</v>
      </c>
      <c r="K29" s="94" t="s">
        <v>328</v>
      </c>
      <c r="L29" s="98"/>
      <c r="M29" s="95"/>
      <c r="N29" s="95"/>
      <c r="O29" s="95"/>
      <c r="P29" s="95"/>
      <c r="Q29" s="95"/>
      <c r="R29" s="95"/>
      <c r="S29" s="95"/>
      <c r="T29" s="95"/>
      <c r="U29" s="95"/>
      <c r="V29" s="95"/>
      <c r="W29" s="95"/>
      <c r="X29" s="95"/>
      <c r="Y29" s="95"/>
      <c r="Z29" s="95"/>
    </row>
    <row r="30" spans="1:28" x14ac:dyDescent="0.25">
      <c r="A30" s="95" t="s">
        <v>299</v>
      </c>
      <c r="B30" s="95" t="s">
        <v>329</v>
      </c>
      <c r="C30" s="95" t="s">
        <v>330</v>
      </c>
      <c r="D30" s="95" t="s">
        <v>331</v>
      </c>
      <c r="E30" s="95" t="s">
        <v>332</v>
      </c>
      <c r="F30" s="94" t="s">
        <v>333</v>
      </c>
      <c r="G30" s="94" t="s">
        <v>334</v>
      </c>
      <c r="H30" s="95" t="s">
        <v>271</v>
      </c>
      <c r="I30" s="94" t="s">
        <v>335</v>
      </c>
      <c r="J30" s="94" t="s">
        <v>336</v>
      </c>
      <c r="K30" s="94" t="s">
        <v>337</v>
      </c>
      <c r="L30" s="98"/>
      <c r="M30" s="95"/>
      <c r="N30" s="95"/>
      <c r="O30" s="95"/>
      <c r="P30" s="95"/>
      <c r="Q30" s="95"/>
      <c r="R30" s="95"/>
      <c r="S30" s="95"/>
      <c r="T30" s="95"/>
      <c r="U30" s="95"/>
      <c r="V30" s="95"/>
      <c r="W30" s="95"/>
      <c r="X30" s="95"/>
      <c r="Y30" s="95"/>
      <c r="Z30" s="95"/>
    </row>
    <row r="31" spans="1:28" x14ac:dyDescent="0.25">
      <c r="A31" s="95" t="s">
        <v>319</v>
      </c>
      <c r="B31" s="95" t="s">
        <v>319</v>
      </c>
      <c r="C31" s="95" t="s">
        <v>319</v>
      </c>
      <c r="D31" s="95" t="s">
        <v>319</v>
      </c>
      <c r="E31" s="95" t="s">
        <v>319</v>
      </c>
      <c r="F31" s="95" t="s">
        <v>319</v>
      </c>
      <c r="G31" s="95" t="s">
        <v>319</v>
      </c>
      <c r="H31" s="95" t="s">
        <v>319</v>
      </c>
      <c r="I31" s="95" t="s">
        <v>319</v>
      </c>
      <c r="J31" s="95" t="s">
        <v>319</v>
      </c>
      <c r="K31" s="95" t="s">
        <v>319</v>
      </c>
      <c r="L31" s="98"/>
      <c r="M31" s="95"/>
      <c r="N31" s="95"/>
      <c r="O31" s="95"/>
      <c r="P31" s="95"/>
      <c r="Q31" s="95"/>
      <c r="R31" s="95"/>
      <c r="S31" s="95"/>
      <c r="T31" s="95"/>
      <c r="U31" s="95"/>
      <c r="V31" s="95"/>
      <c r="W31" s="95"/>
      <c r="X31" s="95"/>
      <c r="Y31" s="95"/>
      <c r="Z31" s="95"/>
    </row>
    <row r="32" spans="1:28" ht="30" x14ac:dyDescent="0.25">
      <c r="A32" s="93" t="s">
        <v>338</v>
      </c>
      <c r="B32" s="93"/>
      <c r="C32" s="94" t="s">
        <v>339</v>
      </c>
      <c r="D32" s="94" t="s">
        <v>340</v>
      </c>
      <c r="E32" s="94" t="s">
        <v>341</v>
      </c>
      <c r="F32" s="94" t="s">
        <v>342</v>
      </c>
      <c r="G32" s="94" t="s">
        <v>343</v>
      </c>
      <c r="H32" s="94" t="s">
        <v>271</v>
      </c>
      <c r="I32" s="94" t="s">
        <v>344</v>
      </c>
      <c r="J32" s="94" t="s">
        <v>345</v>
      </c>
      <c r="K32" s="95"/>
      <c r="L32" s="95"/>
      <c r="M32" s="95"/>
      <c r="N32" s="95"/>
      <c r="O32" s="95"/>
      <c r="P32" s="95"/>
      <c r="Q32" s="95"/>
      <c r="R32" s="95"/>
      <c r="S32" s="95"/>
      <c r="T32" s="95"/>
      <c r="U32" s="95"/>
      <c r="V32" s="95"/>
      <c r="W32" s="95"/>
      <c r="X32" s="95"/>
      <c r="Y32" s="95"/>
      <c r="Z32" s="95"/>
    </row>
    <row r="33" spans="1:26" x14ac:dyDescent="0.25">
      <c r="A33" s="95" t="s">
        <v>319</v>
      </c>
      <c r="B33" s="95" t="s">
        <v>319</v>
      </c>
      <c r="C33" s="95" t="s">
        <v>319</v>
      </c>
      <c r="D33" s="95" t="s">
        <v>319</v>
      </c>
      <c r="E33" s="95" t="s">
        <v>319</v>
      </c>
      <c r="F33" s="95" t="s">
        <v>319</v>
      </c>
      <c r="G33" s="95" t="s">
        <v>319</v>
      </c>
      <c r="H33" s="95" t="s">
        <v>319</v>
      </c>
      <c r="I33" s="95" t="s">
        <v>319</v>
      </c>
      <c r="J33" s="95" t="s">
        <v>319</v>
      </c>
      <c r="K33" s="95" t="s">
        <v>319</v>
      </c>
      <c r="L33" s="95"/>
      <c r="M33" s="95"/>
      <c r="N33" s="95"/>
      <c r="O33" s="95"/>
      <c r="P33" s="95"/>
      <c r="Q33" s="95"/>
      <c r="R33" s="95"/>
      <c r="S33" s="95"/>
      <c r="T33" s="95"/>
      <c r="U33" s="95"/>
      <c r="V33" s="95"/>
      <c r="W33" s="95"/>
      <c r="X33" s="95"/>
      <c r="Y33" s="95"/>
      <c r="Z33" s="95"/>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N44" sqref="N44"/>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346</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32" t="str">
        <f>'3.4. Паспорт надежность'!A4:Z4</f>
        <v>Год раскрытия информации: 2025 год</v>
      </c>
      <c r="B5" s="232"/>
      <c r="C5" s="232"/>
      <c r="D5" s="232"/>
      <c r="E5" s="232"/>
      <c r="F5" s="232"/>
      <c r="G5" s="232"/>
      <c r="H5" s="232"/>
      <c r="I5" s="232"/>
      <c r="J5" s="232"/>
      <c r="K5" s="232"/>
      <c r="L5" s="232"/>
      <c r="M5" s="232"/>
      <c r="N5" s="232"/>
      <c r="O5" s="232"/>
      <c r="P5" s="99"/>
      <c r="Q5" s="99"/>
      <c r="R5" s="99"/>
      <c r="S5" s="99"/>
      <c r="T5" s="99"/>
      <c r="U5" s="99"/>
      <c r="V5" s="99"/>
      <c r="W5" s="99"/>
      <c r="X5" s="99"/>
      <c r="Y5" s="99"/>
      <c r="Z5" s="99"/>
      <c r="AA5" s="99"/>
      <c r="AB5" s="99"/>
    </row>
    <row r="6" spans="1:28" s="2" customFormat="1" ht="18.75" x14ac:dyDescent="0.3">
      <c r="A6" s="5"/>
      <c r="B6" s="5"/>
      <c r="L6" s="4"/>
    </row>
    <row r="7" spans="1:28" s="2" customFormat="1" ht="18.75" x14ac:dyDescent="0.2">
      <c r="A7" s="233" t="s">
        <v>2</v>
      </c>
      <c r="B7" s="233"/>
      <c r="C7" s="233"/>
      <c r="D7" s="233"/>
      <c r="E7" s="233"/>
      <c r="F7" s="233"/>
      <c r="G7" s="233"/>
      <c r="H7" s="233"/>
      <c r="I7" s="233"/>
      <c r="J7" s="233"/>
      <c r="K7" s="233"/>
      <c r="L7" s="233"/>
      <c r="M7" s="233"/>
      <c r="N7" s="233"/>
      <c r="O7" s="233"/>
      <c r="P7" s="6"/>
      <c r="Q7" s="6"/>
      <c r="R7" s="6"/>
      <c r="S7" s="6"/>
      <c r="T7" s="6"/>
      <c r="U7" s="6"/>
      <c r="V7" s="6"/>
      <c r="W7" s="6"/>
      <c r="X7" s="6"/>
      <c r="Y7" s="6"/>
      <c r="Z7" s="6"/>
    </row>
    <row r="8" spans="1:28" s="2" customFormat="1" ht="18.75" x14ac:dyDescent="0.2">
      <c r="A8" s="233"/>
      <c r="B8" s="233"/>
      <c r="C8" s="233"/>
      <c r="D8" s="233"/>
      <c r="E8" s="233"/>
      <c r="F8" s="233"/>
      <c r="G8" s="233"/>
      <c r="H8" s="233"/>
      <c r="I8" s="233"/>
      <c r="J8" s="233"/>
      <c r="K8" s="233"/>
      <c r="L8" s="233"/>
      <c r="M8" s="233"/>
      <c r="N8" s="233"/>
      <c r="O8" s="233"/>
      <c r="P8" s="6"/>
      <c r="Q8" s="6"/>
      <c r="R8" s="6"/>
      <c r="S8" s="6"/>
      <c r="T8" s="6"/>
      <c r="U8" s="6"/>
      <c r="V8" s="6"/>
      <c r="W8" s="6"/>
      <c r="X8" s="6"/>
      <c r="Y8" s="6"/>
      <c r="Z8" s="6"/>
    </row>
    <row r="9" spans="1:28" s="2" customFormat="1" ht="18.75" x14ac:dyDescent="0.2">
      <c r="A9" s="235" t="str">
        <f>'3.4. Паспорт надежность'!A8:Z8</f>
        <v>Общество с ограниченной ответственностью "Энергии Технологии"</v>
      </c>
      <c r="B9" s="235"/>
      <c r="C9" s="235"/>
      <c r="D9" s="235"/>
      <c r="E9" s="235"/>
      <c r="F9" s="235"/>
      <c r="G9" s="235"/>
      <c r="H9" s="235"/>
      <c r="I9" s="235"/>
      <c r="J9" s="235"/>
      <c r="K9" s="235"/>
      <c r="L9" s="235"/>
      <c r="M9" s="235"/>
      <c r="N9" s="235"/>
      <c r="O9" s="235"/>
      <c r="P9" s="6"/>
      <c r="Q9" s="6"/>
      <c r="R9" s="6"/>
      <c r="S9" s="6"/>
      <c r="T9" s="6"/>
      <c r="U9" s="6"/>
      <c r="V9" s="6"/>
      <c r="W9" s="6"/>
      <c r="X9" s="6"/>
      <c r="Y9" s="6"/>
      <c r="Z9" s="6"/>
    </row>
    <row r="10" spans="1:28" s="2" customFormat="1" ht="18.75" x14ac:dyDescent="0.2">
      <c r="A10" s="234" t="s">
        <v>3</v>
      </c>
      <c r="B10" s="234"/>
      <c r="C10" s="234"/>
      <c r="D10" s="234"/>
      <c r="E10" s="234"/>
      <c r="F10" s="234"/>
      <c r="G10" s="234"/>
      <c r="H10" s="234"/>
      <c r="I10" s="234"/>
      <c r="J10" s="234"/>
      <c r="K10" s="234"/>
      <c r="L10" s="234"/>
      <c r="M10" s="234"/>
      <c r="N10" s="234"/>
      <c r="O10" s="234"/>
      <c r="P10" s="6"/>
      <c r="Q10" s="6"/>
      <c r="R10" s="6"/>
      <c r="S10" s="6"/>
      <c r="T10" s="6"/>
      <c r="U10" s="6"/>
      <c r="V10" s="6"/>
      <c r="W10" s="6"/>
      <c r="X10" s="6"/>
      <c r="Y10" s="6"/>
      <c r="Z10" s="6"/>
    </row>
    <row r="11" spans="1:28" s="2" customFormat="1" ht="18.75" x14ac:dyDescent="0.2">
      <c r="A11" s="233"/>
      <c r="B11" s="233"/>
      <c r="C11" s="233"/>
      <c r="D11" s="233"/>
      <c r="E11" s="233"/>
      <c r="F11" s="233"/>
      <c r="G11" s="233"/>
      <c r="H11" s="233"/>
      <c r="I11" s="233"/>
      <c r="J11" s="233"/>
      <c r="K11" s="233"/>
      <c r="L11" s="233"/>
      <c r="M11" s="233"/>
      <c r="N11" s="233"/>
      <c r="O11" s="233"/>
      <c r="P11" s="6"/>
      <c r="Q11" s="6"/>
      <c r="R11" s="6"/>
      <c r="S11" s="6"/>
      <c r="T11" s="6"/>
      <c r="U11" s="6"/>
      <c r="V11" s="6"/>
      <c r="W11" s="6"/>
      <c r="X11" s="6"/>
      <c r="Y11" s="6"/>
      <c r="Z11" s="6"/>
    </row>
    <row r="12" spans="1:28" s="2" customFormat="1" ht="18.75" x14ac:dyDescent="0.2">
      <c r="A12" s="263" t="str">
        <f>'3.4. Паспорт надежность'!A11:Z11</f>
        <v>M_0801_025</v>
      </c>
      <c r="B12" s="235"/>
      <c r="C12" s="235"/>
      <c r="D12" s="235"/>
      <c r="E12" s="235"/>
      <c r="F12" s="235"/>
      <c r="G12" s="235"/>
      <c r="H12" s="235"/>
      <c r="I12" s="235"/>
      <c r="J12" s="235"/>
      <c r="K12" s="235"/>
      <c r="L12" s="235"/>
      <c r="M12" s="235"/>
      <c r="N12" s="235"/>
      <c r="O12" s="235"/>
      <c r="P12" s="6"/>
      <c r="Q12" s="6"/>
      <c r="R12" s="6"/>
      <c r="S12" s="6"/>
      <c r="T12" s="6"/>
      <c r="U12" s="6"/>
      <c r="V12" s="6"/>
      <c r="W12" s="6"/>
      <c r="X12" s="6"/>
      <c r="Y12" s="6"/>
      <c r="Z12" s="6"/>
    </row>
    <row r="13" spans="1:28" s="2" customFormat="1" ht="18.75" x14ac:dyDescent="0.2">
      <c r="A13" s="234" t="s">
        <v>4</v>
      </c>
      <c r="B13" s="234"/>
      <c r="C13" s="234"/>
      <c r="D13" s="234"/>
      <c r="E13" s="234"/>
      <c r="F13" s="234"/>
      <c r="G13" s="234"/>
      <c r="H13" s="234"/>
      <c r="I13" s="234"/>
      <c r="J13" s="234"/>
      <c r="K13" s="234"/>
      <c r="L13" s="234"/>
      <c r="M13" s="234"/>
      <c r="N13" s="234"/>
      <c r="O13" s="234"/>
      <c r="P13" s="6"/>
      <c r="Q13" s="6"/>
      <c r="R13" s="6"/>
      <c r="S13" s="6"/>
      <c r="T13" s="6"/>
      <c r="U13" s="6"/>
      <c r="V13" s="6"/>
      <c r="W13" s="6"/>
      <c r="X13" s="6"/>
      <c r="Y13" s="6"/>
      <c r="Z13" s="6"/>
    </row>
    <row r="14" spans="1:28" s="2" customFormat="1" ht="15.75" customHeight="1" x14ac:dyDescent="0.2">
      <c r="A14" s="242"/>
      <c r="B14" s="242"/>
      <c r="C14" s="242"/>
      <c r="D14" s="242"/>
      <c r="E14" s="242"/>
      <c r="F14" s="242"/>
      <c r="G14" s="242"/>
      <c r="H14" s="242"/>
      <c r="I14" s="242"/>
      <c r="J14" s="242"/>
      <c r="K14" s="242"/>
      <c r="L14" s="242"/>
      <c r="M14" s="242"/>
      <c r="N14" s="242"/>
      <c r="O14" s="242"/>
      <c r="P14" s="14"/>
      <c r="Q14" s="14"/>
      <c r="R14" s="14"/>
      <c r="S14" s="14"/>
      <c r="T14" s="14"/>
      <c r="U14" s="14"/>
      <c r="V14" s="14"/>
      <c r="W14" s="14"/>
      <c r="X14" s="14"/>
      <c r="Y14" s="14"/>
      <c r="Z14" s="14"/>
    </row>
    <row r="15" spans="1:28" s="9" customFormat="1" ht="55.5" customHeight="1" x14ac:dyDescent="0.2">
      <c r="A15" s="231" t="str">
        <f>'3.4. Паспорт надежность'!A14:Z14</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231"/>
      <c r="E15" s="231"/>
      <c r="F15" s="231"/>
      <c r="G15" s="231"/>
      <c r="H15" s="231"/>
      <c r="I15" s="231"/>
      <c r="J15" s="231"/>
      <c r="K15" s="231"/>
      <c r="L15" s="231"/>
      <c r="M15" s="231"/>
      <c r="N15" s="231"/>
      <c r="O15" s="231"/>
      <c r="P15" s="7"/>
      <c r="Q15" s="7"/>
      <c r="R15" s="7"/>
      <c r="S15" s="7"/>
      <c r="T15" s="7"/>
      <c r="U15" s="7"/>
      <c r="V15" s="7"/>
      <c r="W15" s="7"/>
      <c r="X15" s="7"/>
      <c r="Y15" s="7"/>
      <c r="Z15" s="7"/>
    </row>
    <row r="16" spans="1:28" s="9" customFormat="1" ht="15" customHeight="1" x14ac:dyDescent="0.2">
      <c r="A16" s="234" t="s">
        <v>5</v>
      </c>
      <c r="B16" s="234"/>
      <c r="C16" s="234"/>
      <c r="D16" s="234"/>
      <c r="E16" s="234"/>
      <c r="F16" s="234"/>
      <c r="G16" s="234"/>
      <c r="H16" s="234"/>
      <c r="I16" s="234"/>
      <c r="J16" s="234"/>
      <c r="K16" s="234"/>
      <c r="L16" s="234"/>
      <c r="M16" s="234"/>
      <c r="N16" s="234"/>
      <c r="O16" s="234"/>
      <c r="P16" s="8"/>
      <c r="Q16" s="8"/>
      <c r="R16" s="8"/>
      <c r="S16" s="8"/>
      <c r="T16" s="8"/>
      <c r="U16" s="8"/>
      <c r="V16" s="8"/>
      <c r="W16" s="8"/>
      <c r="X16" s="8"/>
      <c r="Y16" s="8"/>
      <c r="Z16" s="8"/>
    </row>
    <row r="17" spans="1:26" s="9" customFormat="1" ht="15" customHeight="1" x14ac:dyDescent="0.2">
      <c r="A17" s="242"/>
      <c r="B17" s="242"/>
      <c r="C17" s="242"/>
      <c r="D17" s="242"/>
      <c r="E17" s="242"/>
      <c r="F17" s="242"/>
      <c r="G17" s="242"/>
      <c r="H17" s="242"/>
      <c r="I17" s="242"/>
      <c r="J17" s="242"/>
      <c r="K17" s="242"/>
      <c r="L17" s="242"/>
      <c r="M17" s="242"/>
      <c r="N17" s="242"/>
      <c r="O17" s="242"/>
      <c r="P17" s="14"/>
      <c r="Q17" s="14"/>
      <c r="R17" s="14"/>
      <c r="S17" s="14"/>
      <c r="T17" s="14"/>
      <c r="U17" s="14"/>
      <c r="V17" s="14"/>
      <c r="W17" s="14"/>
    </row>
    <row r="18" spans="1:26" s="9" customFormat="1" ht="91.5" customHeight="1" x14ac:dyDescent="0.2">
      <c r="A18" s="270" t="s">
        <v>347</v>
      </c>
      <c r="B18" s="270"/>
      <c r="C18" s="270"/>
      <c r="D18" s="270"/>
      <c r="E18" s="270"/>
      <c r="F18" s="270"/>
      <c r="G18" s="270"/>
      <c r="H18" s="270"/>
      <c r="I18" s="270"/>
      <c r="J18" s="270"/>
      <c r="K18" s="270"/>
      <c r="L18" s="270"/>
      <c r="M18" s="270"/>
      <c r="N18" s="270"/>
      <c r="O18" s="270"/>
      <c r="P18" s="10"/>
      <c r="Q18" s="10"/>
      <c r="R18" s="10"/>
      <c r="S18" s="10"/>
      <c r="T18" s="10"/>
      <c r="U18" s="10"/>
      <c r="V18" s="10"/>
      <c r="W18" s="10"/>
      <c r="X18" s="10"/>
      <c r="Y18" s="10"/>
      <c r="Z18" s="10"/>
    </row>
    <row r="19" spans="1:26" s="9" customFormat="1" ht="78" customHeight="1" x14ac:dyDescent="0.2">
      <c r="A19" s="243" t="s">
        <v>7</v>
      </c>
      <c r="B19" s="243" t="s">
        <v>348</v>
      </c>
      <c r="C19" s="243" t="s">
        <v>349</v>
      </c>
      <c r="D19" s="243" t="s">
        <v>350</v>
      </c>
      <c r="E19" s="271" t="s">
        <v>351</v>
      </c>
      <c r="F19" s="272"/>
      <c r="G19" s="272"/>
      <c r="H19" s="272"/>
      <c r="I19" s="273"/>
      <c r="J19" s="243" t="s">
        <v>352</v>
      </c>
      <c r="K19" s="243"/>
      <c r="L19" s="243"/>
      <c r="M19" s="243"/>
      <c r="N19" s="243"/>
      <c r="O19" s="243"/>
      <c r="P19" s="14"/>
      <c r="Q19" s="14"/>
      <c r="R19" s="14"/>
      <c r="S19" s="14"/>
      <c r="T19" s="14"/>
      <c r="U19" s="14"/>
      <c r="V19" s="14"/>
      <c r="W19" s="14"/>
    </row>
    <row r="20" spans="1:26" s="9" customFormat="1" ht="51" customHeight="1" x14ac:dyDescent="0.2">
      <c r="A20" s="243"/>
      <c r="B20" s="243"/>
      <c r="C20" s="243"/>
      <c r="D20" s="243"/>
      <c r="E20" s="82" t="s">
        <v>353</v>
      </c>
      <c r="F20" s="82" t="s">
        <v>354</v>
      </c>
      <c r="G20" s="82" t="s">
        <v>355</v>
      </c>
      <c r="H20" s="82" t="s">
        <v>356</v>
      </c>
      <c r="I20" s="82" t="s">
        <v>357</v>
      </c>
      <c r="J20" s="82" t="s">
        <v>358</v>
      </c>
      <c r="K20" s="82" t="s">
        <v>359</v>
      </c>
      <c r="L20" s="100" t="s">
        <v>360</v>
      </c>
      <c r="M20" s="101" t="s">
        <v>361</v>
      </c>
      <c r="N20" s="101" t="s">
        <v>362</v>
      </c>
      <c r="O20" s="101" t="s">
        <v>363</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2"/>
      <c r="C22" s="16"/>
      <c r="D22" s="16"/>
      <c r="E22" s="16"/>
      <c r="F22" s="16"/>
      <c r="G22" s="16"/>
      <c r="H22" s="16"/>
      <c r="I22" s="16"/>
      <c r="J22" s="103"/>
      <c r="K22" s="103"/>
      <c r="L22" s="104"/>
      <c r="M22" s="104"/>
      <c r="N22" s="104"/>
      <c r="O22" s="104"/>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A6" sqref="A6"/>
    </sheetView>
  </sheetViews>
  <sheetFormatPr defaultColWidth="9.28515625" defaultRowHeight="15" x14ac:dyDescent="0.25"/>
  <cols>
    <col min="1" max="3" width="9.28515625" style="105"/>
    <col min="4" max="4" width="18.5703125" style="105" customWidth="1"/>
    <col min="5" max="12" width="9.28515625" style="105" hidden="1" customWidth="1"/>
    <col min="13" max="13" width="4.7109375" style="105" hidden="1" customWidth="1"/>
    <col min="14" max="17" width="9.28515625" style="105" hidden="1" customWidth="1"/>
    <col min="18" max="18" width="4.7109375" style="105" hidden="1" customWidth="1"/>
    <col min="19" max="36" width="9.28515625" style="105" hidden="1" customWidth="1"/>
    <col min="37" max="37" width="9.28515625" style="105"/>
    <col min="38" max="38" width="7.7109375" style="105" customWidth="1"/>
    <col min="39" max="39" width="3.28515625" style="105" customWidth="1"/>
    <col min="40" max="40" width="13.5703125" style="105" customWidth="1"/>
    <col min="41" max="41" width="16.5703125" style="105" customWidth="1"/>
    <col min="42" max="42" width="15.7109375" style="105" customWidth="1"/>
    <col min="43" max="43" width="9.5703125" style="105" customWidth="1"/>
    <col min="44" max="44" width="8.5703125" style="105" customWidth="1"/>
    <col min="45" max="16384" width="9.28515625" style="105"/>
  </cols>
  <sheetData>
    <row r="1" spans="1:44" s="2" customFormat="1" ht="18.75" customHeight="1" x14ac:dyDescent="0.2">
      <c r="A1" s="1"/>
      <c r="K1" s="3" t="s">
        <v>102</v>
      </c>
      <c r="AR1" s="3" t="s">
        <v>364</v>
      </c>
    </row>
    <row r="2" spans="1:44" s="2" customFormat="1" ht="18.75" customHeight="1" x14ac:dyDescent="0.3">
      <c r="A2" s="1"/>
      <c r="K2" s="4" t="s">
        <v>0</v>
      </c>
      <c r="AR2" s="4" t="s">
        <v>0</v>
      </c>
    </row>
    <row r="3" spans="1:44" s="2" customFormat="1" ht="18.75" x14ac:dyDescent="0.3">
      <c r="A3" s="5"/>
      <c r="K3" s="4" t="s">
        <v>1</v>
      </c>
      <c r="AR3" s="4" t="s">
        <v>365</v>
      </c>
    </row>
    <row r="4" spans="1:44" s="2" customFormat="1" ht="18.75" x14ac:dyDescent="0.3">
      <c r="A4" s="5"/>
      <c r="K4" s="4"/>
    </row>
    <row r="5" spans="1:44" s="2" customFormat="1" ht="18.75" customHeight="1" x14ac:dyDescent="0.2">
      <c r="A5" s="232" t="str">
        <f>'4. паспортбюджет'!A5:O5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2" customFormat="1" ht="18.75" x14ac:dyDescent="0.3">
      <c r="A6" s="5"/>
      <c r="K6" s="4"/>
    </row>
    <row r="7" spans="1:44" s="2" customFormat="1" ht="18.75" x14ac:dyDescent="0.2">
      <c r="A7" s="233" t="s">
        <v>2</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2" customFormat="1" ht="18.75" x14ac:dyDescent="0.2">
      <c r="A8" s="77"/>
      <c r="B8" s="77"/>
      <c r="C8" s="77"/>
      <c r="D8" s="77"/>
      <c r="E8" s="77"/>
      <c r="F8" s="77"/>
      <c r="G8" s="77"/>
      <c r="H8" s="77"/>
      <c r="I8" s="77"/>
      <c r="J8" s="77"/>
      <c r="K8" s="77"/>
      <c r="L8" s="6"/>
      <c r="M8" s="6"/>
      <c r="N8" s="6"/>
      <c r="O8" s="6"/>
      <c r="P8" s="6"/>
      <c r="Q8" s="6"/>
      <c r="R8" s="6"/>
      <c r="S8" s="6"/>
      <c r="T8" s="6"/>
      <c r="U8" s="6"/>
      <c r="V8" s="6"/>
      <c r="W8" s="6"/>
      <c r="X8" s="6"/>
      <c r="Y8" s="6"/>
    </row>
    <row r="9" spans="1:44" s="2" customFormat="1" ht="18.75" customHeight="1" x14ac:dyDescent="0.2">
      <c r="A9" s="235" t="str">
        <f>'4. паспортбюджет'!A9:O9</f>
        <v>Общество с ограниченной ответственностью "Энергии Технологии"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2" customFormat="1" ht="18.75" customHeight="1" x14ac:dyDescent="0.2">
      <c r="A10" s="274" t="s">
        <v>3</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2" customFormat="1" ht="18.75" x14ac:dyDescent="0.2">
      <c r="A11" s="77"/>
      <c r="B11" s="77"/>
      <c r="C11" s="77"/>
      <c r="D11" s="77"/>
      <c r="E11" s="77"/>
      <c r="F11" s="77"/>
      <c r="G11" s="77"/>
      <c r="H11" s="77"/>
      <c r="I11" s="77"/>
      <c r="J11" s="77"/>
      <c r="K11" s="77"/>
      <c r="L11" s="6"/>
      <c r="M11" s="6"/>
      <c r="N11" s="6"/>
      <c r="O11" s="6"/>
      <c r="P11" s="6"/>
      <c r="Q11" s="6"/>
      <c r="R11" s="6"/>
      <c r="S11" s="6"/>
      <c r="T11" s="6"/>
      <c r="U11" s="6"/>
      <c r="V11" s="6"/>
      <c r="W11" s="6"/>
      <c r="X11" s="6"/>
      <c r="Y11" s="6"/>
    </row>
    <row r="12" spans="1:44" s="2" customFormat="1" ht="18.75" customHeight="1" x14ac:dyDescent="0.2">
      <c r="A12" s="263" t="str">
        <f>'4. паспортбюджет'!A12:O12</f>
        <v>M_0801_025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2" customFormat="1" ht="18.75" customHeight="1" x14ac:dyDescent="0.2">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31" t="str">
        <f>'4. паспортбюджет'!A15:O15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9"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38" t="s">
        <v>366</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x14ac:dyDescent="0.25">
      <c r="AO19" s="106"/>
      <c r="AP19" s="106"/>
      <c r="AQ19" s="106"/>
      <c r="AR19" s="3"/>
    </row>
    <row r="20" spans="1:45" ht="15.75" x14ac:dyDescent="0.25">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row>
    <row r="21" spans="1:45" ht="14.25" customHeight="1" thickBot="1" x14ac:dyDescent="0.3">
      <c r="A21" s="287" t="s">
        <v>367</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t="s">
        <v>368</v>
      </c>
      <c r="AL21" s="287"/>
      <c r="AM21" s="108"/>
      <c r="AN21" s="108"/>
      <c r="AS21" s="109"/>
    </row>
    <row r="22" spans="1:45" ht="12.75" customHeight="1" x14ac:dyDescent="0.25">
      <c r="A22" s="275" t="s">
        <v>369</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7"/>
      <c r="AL22" s="277"/>
      <c r="AM22" s="110"/>
      <c r="AN22" s="278" t="s">
        <v>370</v>
      </c>
      <c r="AO22" s="278"/>
      <c r="AP22" s="278"/>
      <c r="AQ22" s="279"/>
      <c r="AR22" s="279"/>
      <c r="AS22" s="109"/>
    </row>
    <row r="23" spans="1:45" ht="17.25" customHeight="1" x14ac:dyDescent="0.25">
      <c r="A23" s="280" t="s">
        <v>371</v>
      </c>
      <c r="B23" s="281"/>
      <c r="C23" s="281"/>
      <c r="D23" s="281"/>
      <c r="E23" s="281"/>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2"/>
      <c r="AL23" s="282"/>
      <c r="AM23" s="110"/>
      <c r="AN23" s="283" t="s">
        <v>372</v>
      </c>
      <c r="AO23" s="284"/>
      <c r="AP23" s="285"/>
      <c r="AQ23" s="283"/>
      <c r="AR23" s="286"/>
      <c r="AS23" s="109"/>
    </row>
    <row r="24" spans="1:45" ht="17.25" customHeight="1" x14ac:dyDescent="0.25">
      <c r="A24" s="280" t="s">
        <v>373</v>
      </c>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2"/>
      <c r="AL24" s="282"/>
      <c r="AM24" s="110"/>
      <c r="AN24" s="283" t="s">
        <v>374</v>
      </c>
      <c r="AO24" s="284"/>
      <c r="AP24" s="285"/>
      <c r="AQ24" s="283"/>
      <c r="AR24" s="286"/>
      <c r="AS24" s="109"/>
    </row>
    <row r="25" spans="1:45" ht="27.75" customHeight="1" thickBot="1" x14ac:dyDescent="0.3">
      <c r="A25" s="289" t="s">
        <v>375</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1"/>
      <c r="AK25" s="292"/>
      <c r="AL25" s="292"/>
      <c r="AM25" s="110"/>
      <c r="AN25" s="293" t="s">
        <v>376</v>
      </c>
      <c r="AO25" s="294"/>
      <c r="AP25" s="295"/>
      <c r="AQ25" s="283"/>
      <c r="AR25" s="286"/>
      <c r="AS25" s="109"/>
    </row>
    <row r="26" spans="1:45" ht="17.25" customHeight="1" x14ac:dyDescent="0.25">
      <c r="A26" s="297" t="s">
        <v>377</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9"/>
      <c r="AK26" s="277"/>
      <c r="AL26" s="277"/>
      <c r="AM26" s="110"/>
      <c r="AN26" s="282"/>
      <c r="AO26" s="300"/>
      <c r="AP26" s="300"/>
      <c r="AQ26" s="283"/>
      <c r="AR26" s="288"/>
      <c r="AS26" s="109"/>
    </row>
    <row r="27" spans="1:45" ht="17.25" customHeight="1" x14ac:dyDescent="0.25">
      <c r="A27" s="280" t="s">
        <v>378</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82"/>
      <c r="AL27" s="282"/>
      <c r="AM27" s="110"/>
      <c r="AS27" s="109"/>
    </row>
    <row r="28" spans="1:45" ht="17.25" customHeight="1" x14ac:dyDescent="0.25">
      <c r="A28" s="280" t="s">
        <v>379</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1"/>
      <c r="AK28" s="282"/>
      <c r="AL28" s="282"/>
      <c r="AM28" s="110"/>
      <c r="AN28" s="110"/>
      <c r="AO28" s="111"/>
      <c r="AP28" s="111"/>
      <c r="AQ28" s="111"/>
      <c r="AR28" s="111"/>
      <c r="AS28" s="109"/>
    </row>
    <row r="29" spans="1:45" ht="17.25" customHeight="1" x14ac:dyDescent="0.25">
      <c r="A29" s="280" t="s">
        <v>380</v>
      </c>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2"/>
      <c r="AL29" s="282"/>
      <c r="AM29" s="110"/>
      <c r="AN29" s="110"/>
      <c r="AO29" s="110"/>
      <c r="AP29" s="110"/>
      <c r="AQ29" s="110"/>
      <c r="AR29" s="110"/>
      <c r="AS29" s="109"/>
    </row>
    <row r="30" spans="1:45" ht="17.25" customHeight="1" x14ac:dyDescent="0.25">
      <c r="A30" s="280" t="s">
        <v>381</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96"/>
      <c r="AL30" s="296"/>
      <c r="AM30" s="110"/>
      <c r="AN30" s="110"/>
      <c r="AO30" s="110"/>
      <c r="AP30" s="110"/>
      <c r="AQ30" s="110"/>
      <c r="AR30" s="110"/>
      <c r="AS30" s="109"/>
    </row>
    <row r="31" spans="1:45" ht="17.25" customHeight="1" x14ac:dyDescent="0.25">
      <c r="A31" s="280" t="s">
        <v>382</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2"/>
      <c r="AL31" s="282"/>
      <c r="AM31" s="110"/>
      <c r="AN31" s="110"/>
      <c r="AO31" s="110"/>
      <c r="AP31" s="110"/>
      <c r="AQ31" s="110"/>
      <c r="AR31" s="110"/>
      <c r="AS31" s="109"/>
    </row>
    <row r="32" spans="1:45" ht="17.25" customHeight="1" x14ac:dyDescent="0.25">
      <c r="A32" s="280"/>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82"/>
      <c r="AL32" s="282"/>
      <c r="AM32" s="110"/>
      <c r="AN32" s="110"/>
      <c r="AO32" s="110"/>
      <c r="AP32" s="110"/>
      <c r="AQ32" s="110"/>
      <c r="AR32" s="110"/>
      <c r="AS32" s="109"/>
    </row>
    <row r="33" spans="1:45" ht="17.25" customHeight="1" thickBot="1" x14ac:dyDescent="0.3">
      <c r="A33" s="301" t="s">
        <v>383</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292"/>
      <c r="AL33" s="292"/>
      <c r="AM33" s="110"/>
      <c r="AN33" s="110"/>
      <c r="AO33" s="110"/>
      <c r="AP33" s="110"/>
      <c r="AQ33" s="110"/>
      <c r="AR33" s="110"/>
      <c r="AS33" s="109"/>
    </row>
    <row r="34" spans="1:45" ht="17.25" customHeight="1" x14ac:dyDescent="0.25">
      <c r="A34" s="275"/>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77"/>
      <c r="AL34" s="277"/>
      <c r="AM34" s="110"/>
      <c r="AN34" s="110"/>
      <c r="AO34" s="110"/>
      <c r="AP34" s="110"/>
      <c r="AQ34" s="110"/>
      <c r="AR34" s="110"/>
      <c r="AS34" s="109"/>
    </row>
    <row r="35" spans="1:45" ht="17.25" customHeight="1" x14ac:dyDescent="0.25">
      <c r="A35" s="280" t="s">
        <v>384</v>
      </c>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2"/>
      <c r="AL35" s="282"/>
      <c r="AM35" s="110"/>
      <c r="AN35" s="110"/>
      <c r="AO35" s="110"/>
      <c r="AP35" s="110"/>
      <c r="AQ35" s="110"/>
      <c r="AR35" s="110"/>
      <c r="AS35" s="109"/>
    </row>
    <row r="36" spans="1:45" ht="17.25" customHeight="1" thickBot="1" x14ac:dyDescent="0.3">
      <c r="A36" s="301" t="s">
        <v>385</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292"/>
      <c r="AL36" s="292"/>
      <c r="AM36" s="110"/>
      <c r="AN36" s="110"/>
      <c r="AO36" s="110"/>
      <c r="AP36" s="110"/>
      <c r="AQ36" s="110"/>
      <c r="AR36" s="110"/>
      <c r="AS36" s="109"/>
    </row>
    <row r="37" spans="1:45" ht="17.25" customHeight="1" x14ac:dyDescent="0.25">
      <c r="A37" s="275" t="s">
        <v>386</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7"/>
      <c r="AL37" s="277"/>
      <c r="AM37" s="110"/>
      <c r="AN37" s="110"/>
      <c r="AO37" s="110"/>
      <c r="AP37" s="110"/>
      <c r="AQ37" s="110"/>
      <c r="AR37" s="110"/>
      <c r="AS37" s="109"/>
    </row>
    <row r="38" spans="1:45" ht="17.25" customHeight="1" x14ac:dyDescent="0.25">
      <c r="A38" s="280" t="s">
        <v>387</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82"/>
      <c r="AL38" s="282"/>
      <c r="AM38" s="110"/>
      <c r="AN38" s="110"/>
      <c r="AO38" s="110"/>
      <c r="AP38" s="110"/>
      <c r="AQ38" s="110"/>
      <c r="AR38" s="110"/>
      <c r="AS38" s="109"/>
    </row>
    <row r="39" spans="1:45" ht="17.25" customHeight="1" x14ac:dyDescent="0.25">
      <c r="A39" s="280" t="s">
        <v>388</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2"/>
      <c r="AL39" s="282"/>
      <c r="AM39" s="110"/>
      <c r="AN39" s="110"/>
      <c r="AO39" s="110"/>
      <c r="AP39" s="110"/>
      <c r="AQ39" s="110"/>
      <c r="AR39" s="110"/>
      <c r="AS39" s="109"/>
    </row>
    <row r="40" spans="1:45" ht="17.25" customHeight="1" x14ac:dyDescent="0.25">
      <c r="A40" s="280" t="s">
        <v>389</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2"/>
      <c r="AL40" s="282"/>
      <c r="AM40" s="110"/>
      <c r="AN40" s="110"/>
      <c r="AO40" s="110"/>
      <c r="AP40" s="110"/>
      <c r="AQ40" s="110"/>
      <c r="AR40" s="110"/>
      <c r="AS40" s="109"/>
    </row>
    <row r="41" spans="1:45" ht="17.25" customHeight="1" x14ac:dyDescent="0.25">
      <c r="A41" s="280" t="s">
        <v>390</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2"/>
      <c r="AL41" s="282"/>
      <c r="AM41" s="110"/>
      <c r="AN41" s="110"/>
      <c r="AO41" s="110"/>
      <c r="AP41" s="110"/>
      <c r="AQ41" s="110"/>
      <c r="AR41" s="110"/>
      <c r="AS41" s="109"/>
    </row>
    <row r="42" spans="1:45" ht="17.25" customHeight="1" x14ac:dyDescent="0.25">
      <c r="A42" s="280" t="s">
        <v>391</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2"/>
      <c r="AL42" s="282"/>
      <c r="AM42" s="110"/>
      <c r="AN42" s="110"/>
      <c r="AO42" s="110"/>
      <c r="AP42" s="110"/>
      <c r="AQ42" s="110"/>
      <c r="AR42" s="110"/>
      <c r="AS42" s="109"/>
    </row>
    <row r="43" spans="1:45" ht="17.25" customHeight="1" thickBot="1" x14ac:dyDescent="0.3">
      <c r="A43" s="303" t="s">
        <v>392</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5"/>
      <c r="AL43" s="305"/>
      <c r="AM43" s="110"/>
      <c r="AN43" s="110"/>
      <c r="AO43" s="110"/>
      <c r="AP43" s="110"/>
      <c r="AQ43" s="110"/>
      <c r="AR43" s="110"/>
      <c r="AS43" s="109"/>
    </row>
    <row r="44" spans="1:45" ht="24" customHeight="1" x14ac:dyDescent="0.25">
      <c r="A44" s="306" t="s">
        <v>393</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8"/>
      <c r="AK44" s="277" t="s">
        <v>359</v>
      </c>
      <c r="AL44" s="277"/>
      <c r="AM44" s="277" t="s">
        <v>394</v>
      </c>
      <c r="AN44" s="277"/>
      <c r="AO44" s="112" t="s">
        <v>395</v>
      </c>
      <c r="AP44" s="112" t="s">
        <v>396</v>
      </c>
      <c r="AQ44" s="109"/>
    </row>
    <row r="45" spans="1:45" ht="12" customHeight="1" x14ac:dyDescent="0.25">
      <c r="A45" s="280" t="s">
        <v>397</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2"/>
      <c r="AL45" s="282"/>
      <c r="AM45" s="282"/>
      <c r="AN45" s="282"/>
      <c r="AO45" s="113"/>
      <c r="AP45" s="113"/>
      <c r="AQ45" s="109"/>
    </row>
    <row r="46" spans="1:45" ht="12" customHeight="1" x14ac:dyDescent="0.25">
      <c r="A46" s="280" t="s">
        <v>398</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2"/>
      <c r="AL46" s="282"/>
      <c r="AM46" s="282"/>
      <c r="AN46" s="282"/>
      <c r="AO46" s="113"/>
      <c r="AP46" s="113"/>
      <c r="AQ46" s="109"/>
    </row>
    <row r="47" spans="1:45" ht="12" customHeight="1" thickBot="1" x14ac:dyDescent="0.3">
      <c r="A47" s="301" t="s">
        <v>399</v>
      </c>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2"/>
      <c r="AK47" s="292"/>
      <c r="AL47" s="292"/>
      <c r="AM47" s="292"/>
      <c r="AN47" s="292"/>
      <c r="AO47" s="114"/>
      <c r="AP47" s="114"/>
      <c r="AQ47" s="109"/>
    </row>
    <row r="48" spans="1:45" ht="6.75" customHeight="1" thickBot="1" x14ac:dyDescent="0.3">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5"/>
      <c r="AH48" s="115"/>
      <c r="AI48" s="115"/>
      <c r="AJ48" s="115"/>
      <c r="AK48" s="115"/>
      <c r="AL48" s="115"/>
      <c r="AM48" s="110"/>
      <c r="AN48" s="110"/>
      <c r="AO48" s="110"/>
      <c r="AP48" s="110"/>
      <c r="AQ48" s="109"/>
    </row>
    <row r="49" spans="1:43" ht="24" customHeight="1" x14ac:dyDescent="0.25">
      <c r="A49" s="309" t="s">
        <v>400</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277" t="s">
        <v>359</v>
      </c>
      <c r="AL49" s="277"/>
      <c r="AM49" s="277" t="s">
        <v>394</v>
      </c>
      <c r="AN49" s="277"/>
      <c r="AO49" s="112" t="s">
        <v>395</v>
      </c>
      <c r="AP49" s="112" t="s">
        <v>396</v>
      </c>
      <c r="AQ49" s="109"/>
    </row>
    <row r="50" spans="1:43" ht="11.25" customHeight="1" x14ac:dyDescent="0.25">
      <c r="A50" s="311" t="s">
        <v>401</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296"/>
      <c r="AL50" s="296"/>
      <c r="AM50" s="296"/>
      <c r="AN50" s="296"/>
      <c r="AO50" s="116"/>
      <c r="AP50" s="116"/>
      <c r="AQ50" s="109"/>
    </row>
    <row r="51" spans="1:43" ht="12" customHeight="1" x14ac:dyDescent="0.25">
      <c r="A51" s="280" t="s">
        <v>402</v>
      </c>
      <c r="B51" s="281"/>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2"/>
      <c r="AL51" s="282"/>
      <c r="AM51" s="282"/>
      <c r="AN51" s="282"/>
      <c r="AO51" s="113"/>
      <c r="AP51" s="113"/>
      <c r="AQ51" s="109"/>
    </row>
    <row r="52" spans="1:43" ht="12" customHeight="1" x14ac:dyDescent="0.25">
      <c r="A52" s="280" t="s">
        <v>403</v>
      </c>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2"/>
      <c r="AL52" s="282"/>
      <c r="AM52" s="282"/>
      <c r="AN52" s="282"/>
      <c r="AO52" s="113"/>
      <c r="AP52" s="113"/>
      <c r="AQ52" s="109"/>
    </row>
    <row r="53" spans="1:43" ht="12" customHeight="1" thickBot="1" x14ac:dyDescent="0.3">
      <c r="A53" s="301" t="s">
        <v>404</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292"/>
      <c r="AL53" s="292"/>
      <c r="AM53" s="292"/>
      <c r="AN53" s="292"/>
      <c r="AO53" s="114"/>
      <c r="AP53" s="114"/>
      <c r="AQ53" s="109"/>
    </row>
    <row r="54" spans="1:43" ht="6" customHeight="1" thickBot="1" x14ac:dyDescent="0.3">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0"/>
      <c r="AN54" s="110"/>
      <c r="AO54" s="110"/>
      <c r="AP54" s="110"/>
      <c r="AQ54" s="108"/>
    </row>
    <row r="55" spans="1:43" ht="24" customHeight="1" x14ac:dyDescent="0.25">
      <c r="A55" s="309" t="s">
        <v>405</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277" t="s">
        <v>359</v>
      </c>
      <c r="AL55" s="277"/>
      <c r="AM55" s="277" t="s">
        <v>394</v>
      </c>
      <c r="AN55" s="277"/>
      <c r="AO55" s="112" t="s">
        <v>395</v>
      </c>
      <c r="AP55" s="112" t="s">
        <v>396</v>
      </c>
      <c r="AQ55" s="109"/>
    </row>
    <row r="56" spans="1:43" ht="12.75" customHeight="1" x14ac:dyDescent="0.25">
      <c r="A56" s="313" t="s">
        <v>406</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15"/>
      <c r="AL56" s="315"/>
      <c r="AM56" s="315"/>
      <c r="AN56" s="315"/>
      <c r="AO56" s="117"/>
      <c r="AP56" s="117"/>
      <c r="AQ56" s="118"/>
    </row>
    <row r="57" spans="1:43" ht="12" customHeight="1" x14ac:dyDescent="0.25">
      <c r="A57" s="280" t="s">
        <v>407</v>
      </c>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2"/>
      <c r="AL57" s="282"/>
      <c r="AM57" s="282"/>
      <c r="AN57" s="282"/>
      <c r="AO57" s="113"/>
      <c r="AP57" s="113"/>
      <c r="AQ57" s="109"/>
    </row>
    <row r="58" spans="1:43" ht="12" customHeight="1" x14ac:dyDescent="0.25">
      <c r="A58" s="280" t="s">
        <v>408</v>
      </c>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2"/>
      <c r="AL58" s="282"/>
      <c r="AM58" s="282"/>
      <c r="AN58" s="282"/>
      <c r="AO58" s="113"/>
      <c r="AP58" s="113"/>
      <c r="AQ58" s="109"/>
    </row>
    <row r="59" spans="1:43" ht="12" customHeight="1" x14ac:dyDescent="0.25">
      <c r="A59" s="280" t="s">
        <v>380</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2"/>
      <c r="AL59" s="282"/>
      <c r="AM59" s="282"/>
      <c r="AN59" s="282"/>
      <c r="AO59" s="113"/>
      <c r="AP59" s="113"/>
      <c r="AQ59" s="109"/>
    </row>
    <row r="60" spans="1:43" ht="9.75" customHeight="1" x14ac:dyDescent="0.25">
      <c r="A60" s="280"/>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2"/>
      <c r="AL60" s="282"/>
      <c r="AM60" s="282"/>
      <c r="AN60" s="282"/>
      <c r="AO60" s="113"/>
      <c r="AP60" s="113"/>
      <c r="AQ60" s="109"/>
    </row>
    <row r="61" spans="1:43" ht="9.75" customHeight="1" x14ac:dyDescent="0.25">
      <c r="A61" s="280"/>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2"/>
      <c r="AL61" s="282"/>
      <c r="AM61" s="282"/>
      <c r="AN61" s="282"/>
      <c r="AO61" s="113"/>
      <c r="AP61" s="113"/>
      <c r="AQ61" s="109"/>
    </row>
    <row r="62" spans="1:43" ht="12" customHeight="1" x14ac:dyDescent="0.25">
      <c r="A62" s="280" t="s">
        <v>409</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2"/>
      <c r="AL62" s="282"/>
      <c r="AM62" s="282"/>
      <c r="AN62" s="282"/>
      <c r="AO62" s="113"/>
      <c r="AP62" s="113"/>
      <c r="AQ62" s="109"/>
    </row>
    <row r="63" spans="1:43" ht="27.75" customHeight="1" x14ac:dyDescent="0.25">
      <c r="A63" s="316" t="s">
        <v>410</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8"/>
      <c r="AK63" s="319"/>
      <c r="AL63" s="319"/>
      <c r="AM63" s="319"/>
      <c r="AN63" s="319"/>
      <c r="AO63" s="119"/>
      <c r="AP63" s="119"/>
      <c r="AQ63" s="118"/>
    </row>
    <row r="64" spans="1:43" ht="11.25" customHeight="1" x14ac:dyDescent="0.25">
      <c r="A64" s="280" t="s">
        <v>411</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2"/>
      <c r="AL64" s="282"/>
      <c r="AM64" s="282"/>
      <c r="AN64" s="282"/>
      <c r="AO64" s="113"/>
      <c r="AP64" s="113"/>
      <c r="AQ64" s="109"/>
    </row>
    <row r="65" spans="1:43" ht="25.5" customHeight="1" x14ac:dyDescent="0.25">
      <c r="A65" s="316" t="s">
        <v>412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8"/>
      <c r="AK65" s="319"/>
      <c r="AL65" s="319"/>
      <c r="AM65" s="319"/>
      <c r="AN65" s="319"/>
      <c r="AO65" s="119"/>
      <c r="AP65" s="119"/>
      <c r="AQ65" s="118"/>
    </row>
    <row r="66" spans="1:43" ht="12" customHeight="1" x14ac:dyDescent="0.25">
      <c r="A66" s="280" t="s">
        <v>413</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2"/>
      <c r="AL66" s="282"/>
      <c r="AM66" s="282"/>
      <c r="AN66" s="282"/>
      <c r="AO66" s="113"/>
      <c r="AP66" s="113"/>
      <c r="AQ66" s="109"/>
    </row>
    <row r="67" spans="1:43" ht="12.75" customHeight="1" x14ac:dyDescent="0.25">
      <c r="A67" s="324" t="s">
        <v>414</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19"/>
      <c r="AL67" s="319"/>
      <c r="AM67" s="319"/>
      <c r="AN67" s="319"/>
      <c r="AO67" s="119"/>
      <c r="AP67" s="119"/>
      <c r="AQ67" s="118"/>
    </row>
    <row r="68" spans="1:43" ht="12" customHeight="1" x14ac:dyDescent="0.25">
      <c r="A68" s="280" t="s">
        <v>383</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1"/>
      <c r="AK68" s="282"/>
      <c r="AL68" s="282"/>
      <c r="AM68" s="282"/>
      <c r="AN68" s="282"/>
      <c r="AO68" s="113"/>
      <c r="AP68" s="113"/>
      <c r="AQ68" s="109"/>
    </row>
    <row r="69" spans="1:43" ht="12.75" customHeight="1" thickBot="1" x14ac:dyDescent="0.3">
      <c r="A69" s="320" t="s">
        <v>415</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2"/>
      <c r="AK69" s="323"/>
      <c r="AL69" s="323"/>
      <c r="AM69" s="323"/>
      <c r="AN69" s="323"/>
      <c r="AO69" s="120"/>
      <c r="AP69" s="120"/>
      <c r="AQ69" s="118"/>
    </row>
    <row r="70" spans="1:43" ht="7.5" customHeight="1" thickBot="1" x14ac:dyDescent="0.3">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115"/>
      <c r="AL70" s="115"/>
      <c r="AM70" s="110"/>
      <c r="AN70" s="110"/>
      <c r="AO70" s="110"/>
      <c r="AP70" s="110"/>
      <c r="AQ70" s="108"/>
    </row>
    <row r="71" spans="1:43" ht="25.5" customHeight="1" x14ac:dyDescent="0.25">
      <c r="A71" s="309" t="s">
        <v>416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277" t="s">
        <v>359</v>
      </c>
      <c r="AL71" s="277"/>
      <c r="AM71" s="277" t="s">
        <v>394</v>
      </c>
      <c r="AN71" s="277"/>
      <c r="AO71" s="112" t="s">
        <v>395</v>
      </c>
      <c r="AP71" s="112" t="s">
        <v>396</v>
      </c>
      <c r="AQ71" s="109"/>
    </row>
    <row r="72" spans="1:43" ht="25.5" customHeight="1" x14ac:dyDescent="0.25">
      <c r="A72" s="316" t="s">
        <v>412</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27"/>
      <c r="AN72" s="327"/>
      <c r="AO72" s="121"/>
      <c r="AP72" s="121"/>
      <c r="AQ72" s="118"/>
    </row>
    <row r="73" spans="1:43" ht="12" customHeight="1" x14ac:dyDescent="0.25">
      <c r="A73" s="280" t="s">
        <v>411</v>
      </c>
      <c r="B73" s="281"/>
      <c r="C73" s="281"/>
      <c r="D73" s="281"/>
      <c r="E73" s="281"/>
      <c r="F73" s="281"/>
      <c r="G73" s="281"/>
      <c r="H73" s="281"/>
      <c r="I73" s="281"/>
      <c r="J73" s="281"/>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281"/>
      <c r="AH73" s="281"/>
      <c r="AI73" s="281"/>
      <c r="AJ73" s="281"/>
      <c r="AK73" s="282"/>
      <c r="AL73" s="282"/>
      <c r="AM73" s="326"/>
      <c r="AN73" s="326"/>
      <c r="AO73" s="122"/>
      <c r="AP73" s="122"/>
      <c r="AQ73" s="109"/>
    </row>
    <row r="74" spans="1:43" ht="12" customHeight="1" x14ac:dyDescent="0.25">
      <c r="A74" s="280" t="s">
        <v>413</v>
      </c>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82"/>
      <c r="AL74" s="282"/>
      <c r="AM74" s="326"/>
      <c r="AN74" s="326"/>
      <c r="AO74" s="122"/>
      <c r="AP74" s="122"/>
      <c r="AQ74" s="109"/>
    </row>
    <row r="75" spans="1:43" ht="12" customHeight="1" x14ac:dyDescent="0.25">
      <c r="A75" s="280" t="s">
        <v>383</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1"/>
      <c r="AK75" s="282"/>
      <c r="AL75" s="282"/>
      <c r="AM75" s="326"/>
      <c r="AN75" s="326"/>
      <c r="AO75" s="122"/>
      <c r="AP75" s="122"/>
      <c r="AQ75" s="109"/>
    </row>
    <row r="76" spans="1:43" ht="12" customHeight="1" x14ac:dyDescent="0.25">
      <c r="A76" s="280" t="s">
        <v>417</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82"/>
      <c r="AL76" s="282"/>
      <c r="AM76" s="326"/>
      <c r="AN76" s="326"/>
      <c r="AO76" s="122"/>
      <c r="AP76" s="122"/>
      <c r="AQ76" s="109"/>
    </row>
    <row r="77" spans="1:43" ht="12" customHeight="1" x14ac:dyDescent="0.25">
      <c r="A77" s="280" t="s">
        <v>418</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82"/>
      <c r="AL77" s="282"/>
      <c r="AM77" s="326"/>
      <c r="AN77" s="326"/>
      <c r="AO77" s="122"/>
      <c r="AP77" s="122"/>
      <c r="AQ77" s="109"/>
    </row>
    <row r="78" spans="1:43" ht="12.75" customHeight="1" x14ac:dyDescent="0.25">
      <c r="A78" s="280" t="s">
        <v>419</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82"/>
      <c r="AL78" s="282"/>
      <c r="AM78" s="326"/>
      <c r="AN78" s="326"/>
      <c r="AO78" s="122"/>
      <c r="AP78" s="122"/>
      <c r="AQ78" s="109"/>
    </row>
    <row r="79" spans="1:43" ht="12.75" customHeight="1" x14ac:dyDescent="0.25">
      <c r="A79" s="280" t="s">
        <v>420</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82"/>
      <c r="AL79" s="282"/>
      <c r="AM79" s="326"/>
      <c r="AN79" s="326"/>
      <c r="AO79" s="122"/>
      <c r="AP79" s="122"/>
      <c r="AQ79" s="109"/>
    </row>
    <row r="80" spans="1:43" ht="12" customHeight="1" x14ac:dyDescent="0.25">
      <c r="A80" s="324" t="s">
        <v>421</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19"/>
      <c r="AL80" s="319"/>
      <c r="AM80" s="327"/>
      <c r="AN80" s="327"/>
      <c r="AO80" s="121"/>
      <c r="AP80" s="121"/>
      <c r="AQ80" s="118"/>
    </row>
    <row r="81" spans="1:45" ht="12" customHeight="1" x14ac:dyDescent="0.25">
      <c r="A81" s="324" t="s">
        <v>422</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19"/>
      <c r="AL81" s="319"/>
      <c r="AM81" s="327"/>
      <c r="AN81" s="327"/>
      <c r="AO81" s="121"/>
      <c r="AP81" s="121"/>
      <c r="AQ81" s="118"/>
    </row>
    <row r="82" spans="1:45" ht="12" customHeight="1" x14ac:dyDescent="0.25">
      <c r="A82" s="280" t="s">
        <v>423</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82"/>
      <c r="AL82" s="282"/>
      <c r="AM82" s="326"/>
      <c r="AN82" s="326"/>
      <c r="AO82" s="122"/>
      <c r="AP82" s="122"/>
      <c r="AQ82" s="108"/>
    </row>
    <row r="83" spans="1:45" ht="27.75" customHeight="1" x14ac:dyDescent="0.25">
      <c r="A83" s="316" t="s">
        <v>424</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8"/>
      <c r="AK83" s="319"/>
      <c r="AL83" s="319"/>
      <c r="AM83" s="327"/>
      <c r="AN83" s="327"/>
      <c r="AO83" s="121"/>
      <c r="AP83" s="121"/>
      <c r="AQ83" s="118"/>
    </row>
    <row r="84" spans="1:45" x14ac:dyDescent="0.25">
      <c r="A84" s="316" t="s">
        <v>425</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8"/>
      <c r="AK84" s="319"/>
      <c r="AL84" s="319"/>
      <c r="AM84" s="327"/>
      <c r="AN84" s="327"/>
      <c r="AO84" s="121"/>
      <c r="AP84" s="121"/>
      <c r="AQ84" s="118"/>
    </row>
    <row r="85" spans="1:45" ht="14.25" customHeight="1" x14ac:dyDescent="0.25">
      <c r="A85" s="332" t="s">
        <v>426</v>
      </c>
      <c r="B85" s="333"/>
      <c r="C85" s="333"/>
      <c r="D85" s="334"/>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335"/>
      <c r="AL85" s="336"/>
      <c r="AM85" s="337"/>
      <c r="AN85" s="338"/>
      <c r="AO85" s="121"/>
      <c r="AP85" s="121"/>
      <c r="AQ85" s="118"/>
    </row>
    <row r="86" spans="1:45" x14ac:dyDescent="0.25">
      <c r="A86" s="332" t="s">
        <v>427</v>
      </c>
      <c r="B86" s="333"/>
      <c r="C86" s="333"/>
      <c r="D86" s="334"/>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335"/>
      <c r="AL86" s="336"/>
      <c r="AM86" s="337"/>
      <c r="AN86" s="338"/>
      <c r="AO86" s="121"/>
      <c r="AP86" s="121"/>
      <c r="AQ86" s="108"/>
    </row>
    <row r="87" spans="1:45" ht="12" customHeight="1" thickBot="1" x14ac:dyDescent="0.3">
      <c r="A87" s="124" t="s">
        <v>428</v>
      </c>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328"/>
      <c r="AL87" s="329"/>
      <c r="AM87" s="330"/>
      <c r="AN87" s="331"/>
      <c r="AO87" s="126"/>
      <c r="AP87" s="126"/>
      <c r="AQ87" s="109"/>
    </row>
    <row r="88" spans="1:45" ht="3" customHeight="1"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27"/>
    </row>
    <row r="89" spans="1:45" ht="13.5" customHeight="1" x14ac:dyDescent="0.25">
      <c r="A89" s="110" t="s">
        <v>429</v>
      </c>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c r="AO89" s="109"/>
      <c r="AP89" s="109"/>
      <c r="AQ89" s="109"/>
      <c r="AR89" s="109"/>
      <c r="AS89" s="127"/>
    </row>
    <row r="90" spans="1:45" ht="13.5" customHeight="1" x14ac:dyDescent="0.25">
      <c r="A90" s="128" t="s">
        <v>430</v>
      </c>
      <c r="B90" s="129"/>
      <c r="C90" s="130"/>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7"/>
      <c r="AQ90" s="127"/>
      <c r="AR90" s="127"/>
      <c r="AS90" s="127"/>
    </row>
    <row r="91" spans="1:45" ht="11.25" customHeight="1" x14ac:dyDescent="0.25">
      <c r="A91" s="128" t="s">
        <v>431</v>
      </c>
      <c r="B91" s="129"/>
      <c r="C91" s="130"/>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7"/>
      <c r="AQ91" s="127"/>
      <c r="AR91" s="127"/>
      <c r="AS91" s="108"/>
    </row>
    <row r="92" spans="1:45" x14ac:dyDescent="0.25">
      <c r="A92" s="128" t="s">
        <v>432</v>
      </c>
      <c r="B92" s="129"/>
      <c r="C92" s="130"/>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7"/>
      <c r="AQ92" s="127"/>
      <c r="AR92" s="127"/>
      <c r="AS92" s="108"/>
    </row>
    <row r="93" spans="1:45" x14ac:dyDescent="0.25">
      <c r="A93" s="110" t="s">
        <v>433</v>
      </c>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c r="AQ93" s="108"/>
      <c r="AR93" s="108"/>
    </row>
    <row r="95" spans="1:45" x14ac:dyDescent="0.25">
      <c r="A95" s="131" t="s">
        <v>434</v>
      </c>
    </row>
  </sheetData>
  <mergeCells count="187">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3:AJ53"/>
    <mergeCell ref="AK53:AL53"/>
    <mergeCell ref="AM53:AN53"/>
    <mergeCell ref="A55:AJ55"/>
    <mergeCell ref="AK55:AL55"/>
    <mergeCell ref="AM55:AN55"/>
    <mergeCell ref="A51:AJ51"/>
    <mergeCell ref="AK51:AL51"/>
    <mergeCell ref="AM51:AN51"/>
    <mergeCell ref="A52:AJ52"/>
    <mergeCell ref="AK52:AL52"/>
    <mergeCell ref="AM52:AN52"/>
    <mergeCell ref="A49:AJ49"/>
    <mergeCell ref="AK49:AL49"/>
    <mergeCell ref="AM49:AN49"/>
    <mergeCell ref="A50:AJ50"/>
    <mergeCell ref="AK50:AL50"/>
    <mergeCell ref="AM50:AN50"/>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6:AJ26"/>
    <mergeCell ref="AK26:AL26"/>
    <mergeCell ref="AN26:AP26"/>
    <mergeCell ref="AQ26:AR26"/>
    <mergeCell ref="A27:AJ27"/>
    <mergeCell ref="AK27:AL27"/>
    <mergeCell ref="A24:AJ24"/>
    <mergeCell ref="AK24:AL24"/>
    <mergeCell ref="AN24:AP24"/>
    <mergeCell ref="AQ24:AR24"/>
    <mergeCell ref="A25:AJ25"/>
    <mergeCell ref="AK25:AL25"/>
    <mergeCell ref="AN25:AP25"/>
    <mergeCell ref="AQ25:AR25"/>
    <mergeCell ref="A23:AJ23"/>
    <mergeCell ref="AK23:AL23"/>
    <mergeCell ref="AN23:AP23"/>
    <mergeCell ref="AQ23:AR23"/>
    <mergeCell ref="A15:AR15"/>
    <mergeCell ref="A16:AR16"/>
    <mergeCell ref="A18:AR18"/>
    <mergeCell ref="A21:AJ21"/>
    <mergeCell ref="AK21:AL21"/>
    <mergeCell ref="A5:AR5"/>
    <mergeCell ref="A7:AR7"/>
    <mergeCell ref="A9:AR9"/>
    <mergeCell ref="A10:AR10"/>
    <mergeCell ref="A12:AR12"/>
    <mergeCell ref="A13:AR13"/>
    <mergeCell ref="A22:AJ22"/>
    <mergeCell ref="AK22:AL22"/>
    <mergeCell ref="AN22:AP22"/>
    <mergeCell ref="AQ22:AR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37" zoomScale="70" zoomScaleNormal="70" zoomScaleSheetLayoutView="70" workbookViewId="0">
      <selection activeCell="K41" sqref="K41"/>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435</v>
      </c>
    </row>
    <row r="2" spans="1:44" ht="18.75" x14ac:dyDescent="0.3">
      <c r="L2" s="4" t="s">
        <v>0</v>
      </c>
    </row>
    <row r="3" spans="1:44" ht="18.75" x14ac:dyDescent="0.3">
      <c r="L3" s="4" t="s">
        <v>1</v>
      </c>
    </row>
    <row r="4" spans="1:44" ht="18.75" x14ac:dyDescent="0.3">
      <c r="K4" s="4"/>
    </row>
    <row r="5" spans="1:44" x14ac:dyDescent="0.25">
      <c r="A5" s="232" t="str">
        <f>'5. анализ эконом эфф'!A5:AR5</f>
        <v>Год раскрытия информации: 2025 год</v>
      </c>
      <c r="B5" s="232"/>
      <c r="C5" s="232"/>
      <c r="D5" s="232"/>
      <c r="E5" s="232"/>
      <c r="F5" s="232"/>
      <c r="G5" s="232"/>
      <c r="H5" s="232"/>
      <c r="I5" s="232"/>
      <c r="J5" s="232"/>
      <c r="K5" s="232"/>
      <c r="L5" s="232"/>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4"/>
    </row>
    <row r="7" spans="1:44" ht="18.75" x14ac:dyDescent="0.25">
      <c r="A7" s="233" t="s">
        <v>2</v>
      </c>
      <c r="B7" s="233"/>
      <c r="C7" s="233"/>
      <c r="D7" s="233"/>
      <c r="E7" s="233"/>
      <c r="F7" s="233"/>
      <c r="G7" s="233"/>
      <c r="H7" s="233"/>
      <c r="I7" s="233"/>
      <c r="J7" s="233"/>
      <c r="K7" s="233"/>
      <c r="L7" s="233"/>
    </row>
    <row r="8" spans="1:44" ht="18.75" x14ac:dyDescent="0.25">
      <c r="A8" s="233"/>
      <c r="B8" s="233"/>
      <c r="C8" s="233"/>
      <c r="D8" s="233"/>
      <c r="E8" s="233"/>
      <c r="F8" s="233"/>
      <c r="G8" s="233"/>
      <c r="H8" s="233"/>
      <c r="I8" s="233"/>
      <c r="J8" s="233"/>
      <c r="K8" s="233"/>
      <c r="L8" s="233"/>
    </row>
    <row r="9" spans="1:44" x14ac:dyDescent="0.25">
      <c r="A9" s="235" t="str">
        <f>'5. анализ эконом эфф'!A9:AR9</f>
        <v>Общество с ограниченной ответственностью "Энергии Технологии"</v>
      </c>
      <c r="B9" s="235"/>
      <c r="C9" s="235"/>
      <c r="D9" s="235"/>
      <c r="E9" s="235"/>
      <c r="F9" s="235"/>
      <c r="G9" s="235"/>
      <c r="H9" s="235"/>
      <c r="I9" s="235"/>
      <c r="J9" s="235"/>
      <c r="K9" s="235"/>
      <c r="L9" s="235"/>
    </row>
    <row r="10" spans="1:44" x14ac:dyDescent="0.25">
      <c r="A10" s="234" t="s">
        <v>3</v>
      </c>
      <c r="B10" s="234"/>
      <c r="C10" s="234"/>
      <c r="D10" s="234"/>
      <c r="E10" s="234"/>
      <c r="F10" s="234"/>
      <c r="G10" s="234"/>
      <c r="H10" s="234"/>
      <c r="I10" s="234"/>
      <c r="J10" s="234"/>
      <c r="K10" s="234"/>
      <c r="L10" s="234"/>
    </row>
    <row r="11" spans="1:44" ht="18.75" x14ac:dyDescent="0.25">
      <c r="A11" s="233"/>
      <c r="B11" s="233"/>
      <c r="C11" s="233"/>
      <c r="D11" s="233"/>
      <c r="E11" s="233"/>
      <c r="F11" s="233"/>
      <c r="G11" s="233"/>
      <c r="H11" s="233"/>
      <c r="I11" s="233"/>
      <c r="J11" s="233"/>
      <c r="K11" s="233"/>
      <c r="L11" s="233"/>
    </row>
    <row r="12" spans="1:44" x14ac:dyDescent="0.25">
      <c r="A12" s="263" t="str">
        <f>'5. анализ эконом эфф'!A12:AR12</f>
        <v>M_0801_025</v>
      </c>
      <c r="B12" s="235"/>
      <c r="C12" s="235"/>
      <c r="D12" s="235"/>
      <c r="E12" s="235"/>
      <c r="F12" s="235"/>
      <c r="G12" s="235"/>
      <c r="H12" s="235"/>
      <c r="I12" s="235"/>
      <c r="J12" s="235"/>
      <c r="K12" s="235"/>
      <c r="L12" s="235"/>
    </row>
    <row r="13" spans="1:44" x14ac:dyDescent="0.25">
      <c r="A13" s="234" t="s">
        <v>4</v>
      </c>
      <c r="B13" s="234"/>
      <c r="C13" s="234"/>
      <c r="D13" s="234"/>
      <c r="E13" s="234"/>
      <c r="F13" s="234"/>
      <c r="G13" s="234"/>
      <c r="H13" s="234"/>
      <c r="I13" s="234"/>
      <c r="J13" s="234"/>
      <c r="K13" s="234"/>
      <c r="L13" s="234"/>
    </row>
    <row r="14" spans="1:44" ht="18.75" x14ac:dyDescent="0.25">
      <c r="A14" s="242"/>
      <c r="B14" s="242"/>
      <c r="C14" s="242"/>
      <c r="D14" s="242"/>
      <c r="E14" s="242"/>
      <c r="F14" s="242"/>
      <c r="G14" s="242"/>
      <c r="H14" s="242"/>
      <c r="I14" s="242"/>
      <c r="J14" s="242"/>
      <c r="K14" s="242"/>
      <c r="L14" s="242"/>
    </row>
    <row r="15" spans="1:44" ht="84" customHeight="1" x14ac:dyDescent="0.25">
      <c r="A15" s="231" t="str">
        <f>'5. анализ эконом эфф'!A15:AR15</f>
        <v xml:space="preserve">Строительство PKЛ 20 кВ для технологического присоединения энергопринимающих устройств спортивного комплекса «Олимпийский» по адресу: г. Москва, Олимпийский проспект, д. 16, стр. 1, 2, 3, 4 </v>
      </c>
      <c r="B15" s="231"/>
      <c r="C15" s="231"/>
      <c r="D15" s="231"/>
      <c r="E15" s="231"/>
      <c r="F15" s="231"/>
      <c r="G15" s="231"/>
      <c r="H15" s="231"/>
      <c r="I15" s="231"/>
      <c r="J15" s="231"/>
      <c r="K15" s="231"/>
      <c r="L15" s="231"/>
    </row>
    <row r="16" spans="1:44" x14ac:dyDescent="0.25">
      <c r="A16" s="234" t="s">
        <v>5</v>
      </c>
      <c r="B16" s="234"/>
      <c r="C16" s="234"/>
      <c r="D16" s="234"/>
      <c r="E16" s="234"/>
      <c r="F16" s="234"/>
      <c r="G16" s="234"/>
      <c r="H16" s="234"/>
      <c r="I16" s="234"/>
      <c r="J16" s="234"/>
      <c r="K16" s="234"/>
      <c r="L16" s="234"/>
    </row>
    <row r="17" spans="1:13" ht="15.75" customHeight="1" x14ac:dyDescent="0.25">
      <c r="L17" s="132"/>
    </row>
    <row r="18" spans="1:13" x14ac:dyDescent="0.25">
      <c r="K18" s="21"/>
    </row>
    <row r="19" spans="1:13" ht="15.75" customHeight="1" x14ac:dyDescent="0.25">
      <c r="A19" s="339" t="s">
        <v>436</v>
      </c>
      <c r="B19" s="339"/>
      <c r="C19" s="339"/>
      <c r="D19" s="339"/>
      <c r="E19" s="339"/>
      <c r="F19" s="339"/>
      <c r="G19" s="339"/>
      <c r="H19" s="339"/>
      <c r="I19" s="339"/>
      <c r="J19" s="339"/>
      <c r="K19" s="339"/>
      <c r="L19" s="339"/>
    </row>
    <row r="20" spans="1:13" x14ac:dyDescent="0.25">
      <c r="A20" s="78"/>
      <c r="B20" s="78"/>
    </row>
    <row r="21" spans="1:13" ht="28.5" customHeight="1" x14ac:dyDescent="0.25">
      <c r="A21" s="344" t="s">
        <v>437</v>
      </c>
      <c r="B21" s="344" t="s">
        <v>438</v>
      </c>
      <c r="C21" s="345" t="s">
        <v>439</v>
      </c>
      <c r="D21" s="345"/>
      <c r="E21" s="345"/>
      <c r="F21" s="345"/>
      <c r="G21" s="345"/>
      <c r="H21" s="345"/>
      <c r="I21" s="344" t="s">
        <v>440</v>
      </c>
      <c r="J21" s="346" t="s">
        <v>441</v>
      </c>
      <c r="K21" s="344" t="s">
        <v>442</v>
      </c>
      <c r="L21" s="340" t="s">
        <v>443</v>
      </c>
    </row>
    <row r="22" spans="1:13" ht="58.5" customHeight="1" x14ac:dyDescent="0.25">
      <c r="A22" s="344"/>
      <c r="B22" s="344"/>
      <c r="C22" s="341" t="s">
        <v>109</v>
      </c>
      <c r="D22" s="341"/>
      <c r="E22" s="133"/>
      <c r="F22" s="134"/>
      <c r="G22" s="342" t="s">
        <v>617</v>
      </c>
      <c r="H22" s="343"/>
      <c r="I22" s="344"/>
      <c r="J22" s="347"/>
      <c r="K22" s="344"/>
      <c r="L22" s="340"/>
    </row>
    <row r="23" spans="1:13" ht="47.25" x14ac:dyDescent="0.25">
      <c r="A23" s="344"/>
      <c r="B23" s="344"/>
      <c r="C23" s="135" t="s">
        <v>444</v>
      </c>
      <c r="D23" s="135" t="s">
        <v>445</v>
      </c>
      <c r="E23" s="135" t="s">
        <v>444</v>
      </c>
      <c r="F23" s="135" t="s">
        <v>445</v>
      </c>
      <c r="G23" s="135" t="s">
        <v>444</v>
      </c>
      <c r="H23" s="135" t="s">
        <v>445</v>
      </c>
      <c r="I23" s="344"/>
      <c r="J23" s="341"/>
      <c r="K23" s="344"/>
      <c r="L23" s="340"/>
    </row>
    <row r="24" spans="1:13" x14ac:dyDescent="0.25">
      <c r="A24" s="79">
        <v>1</v>
      </c>
      <c r="B24" s="79">
        <v>2</v>
      </c>
      <c r="C24" s="135">
        <v>3</v>
      </c>
      <c r="D24" s="135">
        <v>4</v>
      </c>
      <c r="E24" s="135">
        <v>5</v>
      </c>
      <c r="F24" s="135">
        <v>6</v>
      </c>
      <c r="G24" s="135">
        <v>7</v>
      </c>
      <c r="H24" s="135">
        <v>8</v>
      </c>
      <c r="I24" s="135">
        <v>9</v>
      </c>
      <c r="J24" s="135">
        <v>10</v>
      </c>
      <c r="K24" s="135">
        <v>11</v>
      </c>
      <c r="L24" s="135">
        <v>12</v>
      </c>
    </row>
    <row r="25" spans="1:13" ht="31.5" x14ac:dyDescent="0.25">
      <c r="A25" s="135">
        <v>1</v>
      </c>
      <c r="B25" s="136" t="s">
        <v>446</v>
      </c>
      <c r="C25" s="136"/>
      <c r="D25" s="137"/>
      <c r="E25" s="137"/>
      <c r="F25" s="137"/>
      <c r="G25" s="137"/>
      <c r="H25" s="137"/>
      <c r="I25" s="137"/>
      <c r="J25" s="137"/>
      <c r="K25" s="138"/>
      <c r="L25" s="93"/>
    </row>
    <row r="26" spans="1:13" ht="21.75" customHeight="1" x14ac:dyDescent="0.25">
      <c r="A26" s="135" t="s">
        <v>447</v>
      </c>
      <c r="B26" s="139" t="s">
        <v>448</v>
      </c>
      <c r="C26" s="175">
        <v>44501</v>
      </c>
      <c r="D26" s="175">
        <v>44501</v>
      </c>
      <c r="E26" s="175">
        <v>44501</v>
      </c>
      <c r="F26" s="175">
        <v>44501</v>
      </c>
      <c r="G26" s="175">
        <v>44501</v>
      </c>
      <c r="H26" s="175">
        <v>44501</v>
      </c>
      <c r="I26" s="176">
        <v>1</v>
      </c>
      <c r="J26" s="176">
        <v>0</v>
      </c>
      <c r="K26" s="173" t="s">
        <v>244</v>
      </c>
      <c r="L26" s="173" t="s">
        <v>244</v>
      </c>
    </row>
    <row r="27" spans="1:13" ht="64.900000000000006" customHeight="1" x14ac:dyDescent="0.25">
      <c r="A27" s="135" t="s">
        <v>449</v>
      </c>
      <c r="B27" s="139" t="s">
        <v>450</v>
      </c>
      <c r="C27" s="140" t="s">
        <v>244</v>
      </c>
      <c r="D27" s="140" t="s">
        <v>244</v>
      </c>
      <c r="E27" s="140" t="s">
        <v>244</v>
      </c>
      <c r="F27" s="140" t="s">
        <v>244</v>
      </c>
      <c r="G27" s="140" t="s">
        <v>244</v>
      </c>
      <c r="H27" s="140" t="s">
        <v>244</v>
      </c>
      <c r="I27" s="140" t="s">
        <v>244</v>
      </c>
      <c r="J27" s="140" t="s">
        <v>244</v>
      </c>
      <c r="K27" s="173" t="s">
        <v>244</v>
      </c>
      <c r="L27" s="173" t="s">
        <v>244</v>
      </c>
      <c r="M27" s="141" t="s">
        <v>451</v>
      </c>
    </row>
    <row r="28" spans="1:13" ht="70.5" customHeight="1" x14ac:dyDescent="0.25">
      <c r="A28" s="135" t="s">
        <v>452</v>
      </c>
      <c r="B28" s="139" t="s">
        <v>453</v>
      </c>
      <c r="C28" s="140" t="s">
        <v>244</v>
      </c>
      <c r="D28" s="140" t="s">
        <v>244</v>
      </c>
      <c r="E28" s="140" t="s">
        <v>244</v>
      </c>
      <c r="F28" s="140" t="s">
        <v>244</v>
      </c>
      <c r="G28" s="140" t="s">
        <v>244</v>
      </c>
      <c r="H28" s="140" t="s">
        <v>244</v>
      </c>
      <c r="I28" s="140" t="s">
        <v>244</v>
      </c>
      <c r="J28" s="140" t="s">
        <v>244</v>
      </c>
      <c r="K28" s="173" t="s">
        <v>244</v>
      </c>
      <c r="L28" s="173" t="s">
        <v>244</v>
      </c>
      <c r="M28" s="141" t="s">
        <v>451</v>
      </c>
    </row>
    <row r="29" spans="1:13" ht="54" customHeight="1" x14ac:dyDescent="0.25">
      <c r="A29" s="135" t="s">
        <v>454</v>
      </c>
      <c r="B29" s="139" t="s">
        <v>455</v>
      </c>
      <c r="C29" s="140" t="s">
        <v>244</v>
      </c>
      <c r="D29" s="140" t="s">
        <v>244</v>
      </c>
      <c r="E29" s="140" t="s">
        <v>244</v>
      </c>
      <c r="F29" s="140" t="s">
        <v>244</v>
      </c>
      <c r="G29" s="140" t="s">
        <v>244</v>
      </c>
      <c r="H29" s="140" t="s">
        <v>244</v>
      </c>
      <c r="I29" s="140" t="s">
        <v>244</v>
      </c>
      <c r="J29" s="140" t="s">
        <v>244</v>
      </c>
      <c r="K29" s="173" t="s">
        <v>244</v>
      </c>
      <c r="L29" s="173" t="s">
        <v>244</v>
      </c>
      <c r="M29" s="138"/>
    </row>
    <row r="30" spans="1:13" ht="42" customHeight="1" x14ac:dyDescent="0.25">
      <c r="A30" s="135" t="s">
        <v>456</v>
      </c>
      <c r="B30" s="139" t="s">
        <v>457</v>
      </c>
      <c r="C30" s="140" t="s">
        <v>244</v>
      </c>
      <c r="D30" s="140" t="s">
        <v>244</v>
      </c>
      <c r="E30" s="140" t="s">
        <v>244</v>
      </c>
      <c r="F30" s="140" t="s">
        <v>244</v>
      </c>
      <c r="G30" s="140" t="s">
        <v>244</v>
      </c>
      <c r="H30" s="140" t="s">
        <v>244</v>
      </c>
      <c r="I30" s="140" t="s">
        <v>244</v>
      </c>
      <c r="J30" s="140" t="s">
        <v>244</v>
      </c>
      <c r="K30" s="173" t="s">
        <v>244</v>
      </c>
      <c r="L30" s="173" t="s">
        <v>244</v>
      </c>
      <c r="M30" s="141" t="s">
        <v>458</v>
      </c>
    </row>
    <row r="31" spans="1:13" ht="37.5" customHeight="1" x14ac:dyDescent="0.25">
      <c r="A31" s="135" t="s">
        <v>459</v>
      </c>
      <c r="B31" s="142" t="s">
        <v>460</v>
      </c>
      <c r="C31" s="174">
        <v>44530</v>
      </c>
      <c r="D31" s="174">
        <v>44530</v>
      </c>
      <c r="E31" s="137">
        <v>42440</v>
      </c>
      <c r="F31" s="137">
        <v>42440</v>
      </c>
      <c r="G31" s="174">
        <v>44530</v>
      </c>
      <c r="H31" s="174">
        <v>44530</v>
      </c>
      <c r="I31" s="177">
        <v>1</v>
      </c>
      <c r="J31" s="177">
        <v>0</v>
      </c>
      <c r="K31" s="173" t="s">
        <v>244</v>
      </c>
      <c r="L31" s="173" t="s">
        <v>244</v>
      </c>
    </row>
    <row r="32" spans="1:13" ht="31.5" x14ac:dyDescent="0.25">
      <c r="A32" s="135" t="s">
        <v>461</v>
      </c>
      <c r="B32" s="142" t="s">
        <v>462</v>
      </c>
      <c r="C32" s="140" t="s">
        <v>244</v>
      </c>
      <c r="D32" s="140" t="s">
        <v>244</v>
      </c>
      <c r="E32" s="140" t="s">
        <v>244</v>
      </c>
      <c r="F32" s="140" t="s">
        <v>244</v>
      </c>
      <c r="G32" s="140" t="s">
        <v>244</v>
      </c>
      <c r="H32" s="140" t="s">
        <v>244</v>
      </c>
      <c r="I32" s="140" t="s">
        <v>244</v>
      </c>
      <c r="J32" s="140" t="s">
        <v>244</v>
      </c>
      <c r="K32" s="173" t="s">
        <v>244</v>
      </c>
      <c r="L32" s="173" t="s">
        <v>244</v>
      </c>
    </row>
    <row r="33" spans="1:12" ht="37.5" customHeight="1" x14ac:dyDescent="0.25">
      <c r="A33" s="135" t="s">
        <v>463</v>
      </c>
      <c r="B33" s="142" t="s">
        <v>464</v>
      </c>
      <c r="C33" s="140" t="s">
        <v>244</v>
      </c>
      <c r="D33" s="140" t="s">
        <v>244</v>
      </c>
      <c r="E33" s="140" t="s">
        <v>244</v>
      </c>
      <c r="F33" s="140" t="s">
        <v>244</v>
      </c>
      <c r="G33" s="140" t="s">
        <v>244</v>
      </c>
      <c r="H33" s="140" t="s">
        <v>244</v>
      </c>
      <c r="I33" s="140" t="s">
        <v>244</v>
      </c>
      <c r="J33" s="140" t="s">
        <v>244</v>
      </c>
      <c r="K33" s="173" t="s">
        <v>244</v>
      </c>
      <c r="L33" s="173" t="s">
        <v>244</v>
      </c>
    </row>
    <row r="34" spans="1:12" ht="47.25" customHeight="1" x14ac:dyDescent="0.25">
      <c r="A34" s="135" t="s">
        <v>465</v>
      </c>
      <c r="B34" s="142" t="s">
        <v>466</v>
      </c>
      <c r="C34" s="140" t="s">
        <v>244</v>
      </c>
      <c r="D34" s="140" t="s">
        <v>244</v>
      </c>
      <c r="E34" s="140" t="s">
        <v>244</v>
      </c>
      <c r="F34" s="140" t="s">
        <v>244</v>
      </c>
      <c r="G34" s="140" t="s">
        <v>244</v>
      </c>
      <c r="H34" s="140" t="s">
        <v>244</v>
      </c>
      <c r="I34" s="140" t="s">
        <v>244</v>
      </c>
      <c r="J34" s="140" t="s">
        <v>244</v>
      </c>
      <c r="K34" s="173" t="s">
        <v>244</v>
      </c>
      <c r="L34" s="173" t="s">
        <v>244</v>
      </c>
    </row>
    <row r="35" spans="1:12" ht="49.5" customHeight="1" x14ac:dyDescent="0.25">
      <c r="A35" s="135" t="s">
        <v>467</v>
      </c>
      <c r="B35" s="142" t="s">
        <v>468</v>
      </c>
      <c r="C35" s="140" t="s">
        <v>244</v>
      </c>
      <c r="D35" s="140" t="s">
        <v>244</v>
      </c>
      <c r="E35" s="140" t="s">
        <v>244</v>
      </c>
      <c r="F35" s="140" t="s">
        <v>244</v>
      </c>
      <c r="G35" s="140" t="s">
        <v>244</v>
      </c>
      <c r="H35" s="140" t="s">
        <v>244</v>
      </c>
      <c r="I35" s="140" t="s">
        <v>244</v>
      </c>
      <c r="J35" s="140" t="s">
        <v>244</v>
      </c>
      <c r="K35" s="173" t="s">
        <v>244</v>
      </c>
      <c r="L35" s="173" t="s">
        <v>244</v>
      </c>
    </row>
    <row r="36" spans="1:12" ht="37.5" customHeight="1" x14ac:dyDescent="0.25">
      <c r="A36" s="135" t="s">
        <v>469</v>
      </c>
      <c r="B36" s="142" t="s">
        <v>470</v>
      </c>
      <c r="C36" s="140" t="s">
        <v>244</v>
      </c>
      <c r="D36" s="140" t="s">
        <v>244</v>
      </c>
      <c r="E36" s="140" t="s">
        <v>244</v>
      </c>
      <c r="F36" s="140" t="s">
        <v>244</v>
      </c>
      <c r="G36" s="140" t="s">
        <v>244</v>
      </c>
      <c r="H36" s="140" t="s">
        <v>244</v>
      </c>
      <c r="I36" s="140" t="s">
        <v>244</v>
      </c>
      <c r="J36" s="140" t="s">
        <v>244</v>
      </c>
      <c r="K36" s="173" t="s">
        <v>244</v>
      </c>
      <c r="L36" s="173" t="s">
        <v>244</v>
      </c>
    </row>
    <row r="37" spans="1:12" x14ac:dyDescent="0.25">
      <c r="A37" s="135" t="s">
        <v>471</v>
      </c>
      <c r="B37" s="142" t="s">
        <v>472</v>
      </c>
      <c r="C37" s="174">
        <v>44530</v>
      </c>
      <c r="D37" s="174">
        <v>44742</v>
      </c>
      <c r="E37" s="137"/>
      <c r="F37" s="137"/>
      <c r="G37" s="174">
        <v>44530</v>
      </c>
      <c r="H37" s="174">
        <v>44742</v>
      </c>
      <c r="I37" s="177">
        <v>1</v>
      </c>
      <c r="J37" s="177">
        <v>0</v>
      </c>
      <c r="K37" s="173" t="s">
        <v>244</v>
      </c>
      <c r="L37" s="173" t="s">
        <v>244</v>
      </c>
    </row>
    <row r="38" spans="1:12" x14ac:dyDescent="0.25">
      <c r="A38" s="135" t="s">
        <v>473</v>
      </c>
      <c r="B38" s="136" t="s">
        <v>474</v>
      </c>
      <c r="C38" s="138"/>
      <c r="D38" s="138"/>
      <c r="E38" s="138"/>
      <c r="F38" s="138"/>
      <c r="G38" s="138"/>
      <c r="H38" s="138"/>
      <c r="I38" s="138"/>
      <c r="J38" s="138"/>
      <c r="K38" s="173" t="s">
        <v>244</v>
      </c>
      <c r="L38" s="173" t="s">
        <v>244</v>
      </c>
    </row>
    <row r="39" spans="1:12" ht="78.75" x14ac:dyDescent="0.25">
      <c r="A39" s="135">
        <v>2</v>
      </c>
      <c r="B39" s="142" t="s">
        <v>475</v>
      </c>
      <c r="C39" s="174">
        <v>44530</v>
      </c>
      <c r="D39" s="174">
        <v>44530</v>
      </c>
      <c r="E39" s="137"/>
      <c r="F39" s="137"/>
      <c r="G39" s="174">
        <v>44530</v>
      </c>
      <c r="H39" s="174">
        <v>44530</v>
      </c>
      <c r="I39" s="177">
        <v>1</v>
      </c>
      <c r="J39" s="177">
        <v>0</v>
      </c>
      <c r="K39" s="173" t="s">
        <v>244</v>
      </c>
      <c r="L39" s="173" t="s">
        <v>244</v>
      </c>
    </row>
    <row r="40" spans="1:12" ht="33.75" customHeight="1" x14ac:dyDescent="0.25">
      <c r="A40" s="135" t="s">
        <v>476</v>
      </c>
      <c r="B40" s="142" t="s">
        <v>477</v>
      </c>
      <c r="C40" s="174">
        <v>44530</v>
      </c>
      <c r="D40" s="174">
        <v>45566</v>
      </c>
      <c r="E40" s="138"/>
      <c r="F40" s="138"/>
      <c r="G40" s="174">
        <v>44530</v>
      </c>
      <c r="H40" s="174">
        <v>45566</v>
      </c>
      <c r="I40" s="177">
        <v>1</v>
      </c>
      <c r="J40" s="177">
        <v>0.6</v>
      </c>
      <c r="K40" s="173" t="s">
        <v>244</v>
      </c>
      <c r="L40" s="173" t="s">
        <v>244</v>
      </c>
    </row>
    <row r="41" spans="1:12" ht="63" customHeight="1" x14ac:dyDescent="0.25">
      <c r="A41" s="135" t="s">
        <v>478</v>
      </c>
      <c r="B41" s="136" t="s">
        <v>479</v>
      </c>
      <c r="C41" s="140"/>
      <c r="D41" s="174"/>
      <c r="E41" s="138"/>
      <c r="F41" s="138"/>
      <c r="G41" s="140"/>
      <c r="H41" s="174"/>
      <c r="I41" s="177"/>
      <c r="J41" s="177"/>
      <c r="K41" s="173"/>
      <c r="L41" s="173"/>
    </row>
    <row r="42" spans="1:12" ht="58.5" customHeight="1" x14ac:dyDescent="0.25">
      <c r="A42" s="135">
        <v>3</v>
      </c>
      <c r="B42" s="142" t="s">
        <v>480</v>
      </c>
      <c r="C42" s="174">
        <v>44530</v>
      </c>
      <c r="D42" s="174">
        <v>45566</v>
      </c>
      <c r="E42" s="137"/>
      <c r="F42" s="137"/>
      <c r="G42" s="174">
        <v>44530</v>
      </c>
      <c r="H42" s="174">
        <v>45566</v>
      </c>
      <c r="I42" s="177">
        <v>1</v>
      </c>
      <c r="J42" s="177">
        <v>0</v>
      </c>
      <c r="K42" s="173" t="s">
        <v>244</v>
      </c>
      <c r="L42" s="173" t="s">
        <v>244</v>
      </c>
    </row>
    <row r="43" spans="1:12" ht="34.5" customHeight="1" x14ac:dyDescent="0.25">
      <c r="A43" s="135" t="s">
        <v>481</v>
      </c>
      <c r="B43" s="142" t="s">
        <v>482</v>
      </c>
      <c r="C43" s="174">
        <v>44530</v>
      </c>
      <c r="D43" s="174">
        <v>45566</v>
      </c>
      <c r="E43" s="138"/>
      <c r="F43" s="138"/>
      <c r="G43" s="174">
        <v>44530</v>
      </c>
      <c r="H43" s="174">
        <v>45566</v>
      </c>
      <c r="I43" s="177">
        <v>1</v>
      </c>
      <c r="J43" s="177">
        <v>0</v>
      </c>
      <c r="K43" s="173" t="s">
        <v>244</v>
      </c>
      <c r="L43" s="173" t="s">
        <v>244</v>
      </c>
    </row>
    <row r="44" spans="1:12" ht="24.75" customHeight="1" x14ac:dyDescent="0.25">
      <c r="A44" s="135" t="s">
        <v>483</v>
      </c>
      <c r="B44" s="142" t="s">
        <v>484</v>
      </c>
      <c r="C44" s="174">
        <v>44530</v>
      </c>
      <c r="D44" s="174">
        <v>45566</v>
      </c>
      <c r="E44" s="138"/>
      <c r="F44" s="138"/>
      <c r="G44" s="174">
        <v>44530</v>
      </c>
      <c r="H44" s="174">
        <v>45900</v>
      </c>
      <c r="I44" s="177">
        <v>0.9</v>
      </c>
      <c r="J44" s="177">
        <v>0.6</v>
      </c>
      <c r="K44" s="173" t="s">
        <v>244</v>
      </c>
      <c r="L44" s="173" t="s">
        <v>244</v>
      </c>
    </row>
    <row r="45" spans="1:12" ht="90.75" customHeight="1" x14ac:dyDescent="0.25">
      <c r="A45" s="135" t="s">
        <v>485</v>
      </c>
      <c r="B45" s="142" t="s">
        <v>486</v>
      </c>
      <c r="C45" s="140" t="s">
        <v>244</v>
      </c>
      <c r="D45" s="140" t="s">
        <v>244</v>
      </c>
      <c r="E45" s="140" t="s">
        <v>244</v>
      </c>
      <c r="F45" s="140" t="s">
        <v>244</v>
      </c>
      <c r="G45" s="140" t="s">
        <v>244</v>
      </c>
      <c r="H45" s="140"/>
      <c r="I45" s="140" t="s">
        <v>244</v>
      </c>
      <c r="J45" s="140" t="s">
        <v>244</v>
      </c>
      <c r="K45" s="173" t="s">
        <v>244</v>
      </c>
      <c r="L45" s="173" t="s">
        <v>244</v>
      </c>
    </row>
    <row r="46" spans="1:12" ht="167.25" customHeight="1" x14ac:dyDescent="0.25">
      <c r="A46" s="135" t="s">
        <v>487</v>
      </c>
      <c r="B46" s="142" t="s">
        <v>488</v>
      </c>
      <c r="C46" s="140" t="s">
        <v>244</v>
      </c>
      <c r="D46" s="140" t="s">
        <v>244</v>
      </c>
      <c r="E46" s="140" t="s">
        <v>244</v>
      </c>
      <c r="F46" s="140" t="s">
        <v>244</v>
      </c>
      <c r="G46" s="140" t="s">
        <v>244</v>
      </c>
      <c r="H46" s="140"/>
      <c r="I46" s="140" t="s">
        <v>244</v>
      </c>
      <c r="J46" s="140" t="s">
        <v>244</v>
      </c>
      <c r="K46" s="173" t="s">
        <v>244</v>
      </c>
      <c r="L46" s="173" t="s">
        <v>244</v>
      </c>
    </row>
    <row r="47" spans="1:12" ht="30.75" customHeight="1" x14ac:dyDescent="0.25">
      <c r="A47" s="135" t="s">
        <v>489</v>
      </c>
      <c r="B47" s="142" t="s">
        <v>490</v>
      </c>
      <c r="C47" s="174">
        <v>44530</v>
      </c>
      <c r="D47" s="174">
        <v>45566</v>
      </c>
      <c r="E47" s="138"/>
      <c r="F47" s="138"/>
      <c r="G47" s="174">
        <v>44530</v>
      </c>
      <c r="H47" s="174">
        <v>45900</v>
      </c>
      <c r="I47" s="177">
        <v>0.6</v>
      </c>
      <c r="J47" s="177">
        <v>0.6</v>
      </c>
      <c r="K47" s="173" t="s">
        <v>244</v>
      </c>
      <c r="L47" s="173" t="s">
        <v>244</v>
      </c>
    </row>
    <row r="48" spans="1:12" ht="37.5" customHeight="1" x14ac:dyDescent="0.25">
      <c r="A48" s="135" t="s">
        <v>491</v>
      </c>
      <c r="B48" s="136" t="s">
        <v>492</v>
      </c>
      <c r="C48" s="140"/>
      <c r="D48" s="140"/>
      <c r="E48" s="140"/>
      <c r="F48" s="140"/>
      <c r="G48" s="140"/>
      <c r="H48" s="140"/>
      <c r="I48" s="140"/>
      <c r="J48" s="140"/>
      <c r="K48" s="173"/>
      <c r="L48" s="173"/>
    </row>
    <row r="49" spans="1:12" ht="35.25" customHeight="1" x14ac:dyDescent="0.25">
      <c r="A49" s="135">
        <v>4</v>
      </c>
      <c r="B49" s="142" t="s">
        <v>493</v>
      </c>
      <c r="C49" s="174">
        <v>44530</v>
      </c>
      <c r="D49" s="174">
        <v>45566</v>
      </c>
      <c r="E49" s="138"/>
      <c r="F49" s="138"/>
      <c r="G49" s="174">
        <v>44530</v>
      </c>
      <c r="H49" s="174">
        <v>45900</v>
      </c>
      <c r="I49" s="177">
        <v>0.6</v>
      </c>
      <c r="J49" s="177">
        <v>0.6</v>
      </c>
      <c r="K49" s="173" t="s">
        <v>244</v>
      </c>
      <c r="L49" s="173" t="s">
        <v>244</v>
      </c>
    </row>
    <row r="50" spans="1:12" ht="86.25" customHeight="1" x14ac:dyDescent="0.25">
      <c r="A50" s="135" t="s">
        <v>494</v>
      </c>
      <c r="B50" s="142" t="s">
        <v>495</v>
      </c>
      <c r="C50" s="174">
        <v>44530</v>
      </c>
      <c r="D50" s="174">
        <v>45566</v>
      </c>
      <c r="E50" s="138"/>
      <c r="F50" s="138"/>
      <c r="G50" s="174">
        <v>44530</v>
      </c>
      <c r="H50" s="174">
        <v>45900</v>
      </c>
      <c r="I50" s="177">
        <v>0.6</v>
      </c>
      <c r="J50" s="177">
        <v>0.6</v>
      </c>
      <c r="K50" s="173" t="s">
        <v>244</v>
      </c>
      <c r="L50" s="173" t="s">
        <v>244</v>
      </c>
    </row>
    <row r="51" spans="1:12" ht="77.25" customHeight="1" x14ac:dyDescent="0.25">
      <c r="A51" s="135" t="s">
        <v>496</v>
      </c>
      <c r="B51" s="142" t="s">
        <v>497</v>
      </c>
      <c r="C51" s="174">
        <v>44530</v>
      </c>
      <c r="D51" s="174">
        <v>45566</v>
      </c>
      <c r="E51" s="138"/>
      <c r="F51" s="138"/>
      <c r="G51" s="174">
        <v>44530</v>
      </c>
      <c r="H51" s="174">
        <v>45900</v>
      </c>
      <c r="I51" s="177">
        <v>0.6</v>
      </c>
      <c r="J51" s="177">
        <v>0.6</v>
      </c>
      <c r="K51" s="173" t="s">
        <v>244</v>
      </c>
      <c r="L51" s="173" t="s">
        <v>244</v>
      </c>
    </row>
    <row r="52" spans="1:12" ht="71.25" customHeight="1" x14ac:dyDescent="0.25">
      <c r="A52" s="135" t="s">
        <v>498</v>
      </c>
      <c r="B52" s="142" t="s">
        <v>499</v>
      </c>
      <c r="C52" s="174">
        <v>44530</v>
      </c>
      <c r="D52" s="174">
        <v>45566</v>
      </c>
      <c r="E52" s="138"/>
      <c r="F52" s="138"/>
      <c r="G52" s="174">
        <v>44530</v>
      </c>
      <c r="H52" s="174">
        <v>45900</v>
      </c>
      <c r="I52" s="177">
        <v>0.6</v>
      </c>
      <c r="J52" s="177">
        <v>0.6</v>
      </c>
      <c r="K52" s="173" t="s">
        <v>244</v>
      </c>
      <c r="L52" s="173" t="s">
        <v>244</v>
      </c>
    </row>
    <row r="53" spans="1:12" ht="48" customHeight="1" x14ac:dyDescent="0.25">
      <c r="A53" s="135" t="s">
        <v>500</v>
      </c>
      <c r="B53" s="143" t="s">
        <v>501</v>
      </c>
      <c r="C53" s="174">
        <v>44530</v>
      </c>
      <c r="D53" s="174">
        <v>45566</v>
      </c>
      <c r="E53" s="138"/>
      <c r="F53" s="138"/>
      <c r="G53" s="174">
        <v>44530</v>
      </c>
      <c r="H53" s="174">
        <v>45900</v>
      </c>
      <c r="I53" s="177">
        <v>0.6</v>
      </c>
      <c r="J53" s="177">
        <v>0.6</v>
      </c>
      <c r="K53" s="173" t="s">
        <v>244</v>
      </c>
      <c r="L53" s="173" t="s">
        <v>244</v>
      </c>
    </row>
    <row r="54" spans="1:12" ht="46.5" customHeight="1" x14ac:dyDescent="0.25">
      <c r="A54" s="135" t="s">
        <v>502</v>
      </c>
      <c r="B54" s="142" t="s">
        <v>503</v>
      </c>
      <c r="C54" s="174" t="s">
        <v>244</v>
      </c>
      <c r="D54" s="174" t="s">
        <v>244</v>
      </c>
      <c r="E54" s="174" t="s">
        <v>244</v>
      </c>
      <c r="F54" s="174" t="s">
        <v>244</v>
      </c>
      <c r="G54" s="174" t="s">
        <v>244</v>
      </c>
      <c r="H54" s="174" t="s">
        <v>244</v>
      </c>
      <c r="I54" s="174" t="s">
        <v>244</v>
      </c>
      <c r="J54" s="174" t="s">
        <v>244</v>
      </c>
      <c r="K54" s="173" t="s">
        <v>244</v>
      </c>
      <c r="L54" s="173" t="s">
        <v>244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2025-04-18T10:28:33Z</dcterms:modified>
</cp:coreProperties>
</file>